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Каяк" sheetId="1" r:id="rId1"/>
    <sheet name="Итоговый" sheetId="2" r:id="rId2"/>
    <sheet name="Ком.гонка" sheetId="3" r:id="rId3"/>
    <sheet name="А" sheetId="4" r:id="rId4"/>
    <sheet name="В" sheetId="5" r:id="rId5"/>
    <sheet name="Ю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<sst xmlns="http://schemas.openxmlformats.org/spreadsheetml/2006/main" count="1030" uniqueCount="239">
  <si>
    <t xml:space="preserve">     Кубок ПФСТ по спортивному туризму "Закрытие сезона 2013"</t>
  </si>
  <si>
    <t xml:space="preserve"> Итоговый протокол группы А </t>
  </si>
  <si>
    <t>Командная гонка</t>
  </si>
  <si>
    <t>№ п/п</t>
  </si>
  <si>
    <t>Личный номер</t>
  </si>
  <si>
    <t>ФИО уч 1</t>
  </si>
  <si>
    <t>ФИО уч 2</t>
  </si>
  <si>
    <t>л</t>
  </si>
  <si>
    <t>Команда</t>
  </si>
  <si>
    <t>Гуппа</t>
  </si>
  <si>
    <t>зачет</t>
  </si>
  <si>
    <t>см</t>
  </si>
  <si>
    <t>м</t>
  </si>
  <si>
    <t>ж</t>
  </si>
  <si>
    <t>интег группы</t>
  </si>
  <si>
    <t>Жреб</t>
  </si>
  <si>
    <t>час</t>
  </si>
  <si>
    <t>мин</t>
  </si>
  <si>
    <t>Штраф</t>
  </si>
  <si>
    <t>сек</t>
  </si>
  <si>
    <t>В сек</t>
  </si>
  <si>
    <t>Общее время</t>
  </si>
  <si>
    <t>Итог. место</t>
  </si>
  <si>
    <t>Куваева Дарья</t>
  </si>
  <si>
    <t>Кирин Михаил</t>
  </si>
  <si>
    <t>БО</t>
  </si>
  <si>
    <t>А</t>
  </si>
  <si>
    <t>Токарев К М</t>
  </si>
  <si>
    <t>Кочерга И В</t>
  </si>
  <si>
    <t>Зигарева Мария</t>
  </si>
  <si>
    <t>Дзюба Ирина</t>
  </si>
  <si>
    <t>Самсонова Н</t>
  </si>
  <si>
    <t>Наварич А В</t>
  </si>
  <si>
    <t xml:space="preserve">Бука Дмитрий </t>
  </si>
  <si>
    <t>Краев Тимофей</t>
  </si>
  <si>
    <t>Бобры</t>
  </si>
  <si>
    <t>Лавыгина Н Е</t>
  </si>
  <si>
    <t>Сержант А Н</t>
  </si>
  <si>
    <t>Кристаленко Дмитрий</t>
  </si>
  <si>
    <t>Токарев Константин</t>
  </si>
  <si>
    <t>Горькуша К С</t>
  </si>
  <si>
    <t>Антонова Е В</t>
  </si>
  <si>
    <t>Гуменюк Дмитрий Борисович</t>
  </si>
  <si>
    <t>Прищенко Денис Дмитриевич</t>
  </si>
  <si>
    <t xml:space="preserve">Бонус </t>
  </si>
  <si>
    <t>н</t>
  </si>
  <si>
    <t>е</t>
  </si>
  <si>
    <t>в</t>
  </si>
  <si>
    <t>ы</t>
  </si>
  <si>
    <t>ш</t>
  </si>
  <si>
    <t>Горшков М И</t>
  </si>
  <si>
    <t>Тельманов М И</t>
  </si>
  <si>
    <t>Комисаренко Людмила Ивановна</t>
  </si>
  <si>
    <t>Колояниди Анатолий Викторович</t>
  </si>
  <si>
    <t>Колояниди А В</t>
  </si>
  <si>
    <t>Горбунова А Н</t>
  </si>
  <si>
    <t>Полевщиков Сергей Валерьевич</t>
  </si>
  <si>
    <t>Потоцкий Денис Викторович</t>
  </si>
  <si>
    <t>Индейцы</t>
  </si>
  <si>
    <t>Рыжов А В</t>
  </si>
  <si>
    <t>Сойко А С</t>
  </si>
  <si>
    <t>Торопов Павел Александрович</t>
  </si>
  <si>
    <t>Бордунов Алекандр Николаевич</t>
  </si>
  <si>
    <t>Ахмадиев Р Н</t>
  </si>
  <si>
    <t>Малащенков Д В</t>
  </si>
  <si>
    <t>Самсонова Нина Владимировна</t>
  </si>
  <si>
    <t>Наварич Анастасия Викторовна</t>
  </si>
  <si>
    <t>К.Л.А.Н.</t>
  </si>
  <si>
    <t>Чернавин А С</t>
  </si>
  <si>
    <t>Мокроусов А А</t>
  </si>
  <si>
    <t>Степанова Екатерина Алексеевна</t>
  </si>
  <si>
    <t>Ткаченко Елена Игоревна</t>
  </si>
  <si>
    <t>Кирин М А</t>
  </si>
  <si>
    <t>Бука Д Ю</t>
  </si>
  <si>
    <t>Бабаев Александр александрович</t>
  </si>
  <si>
    <t>Бабаева Людмила Владимировна</t>
  </si>
  <si>
    <t>Квартет</t>
  </si>
  <si>
    <t>Головченко Е В</t>
  </si>
  <si>
    <t>Килимник Л А</t>
  </si>
  <si>
    <t>Пантелеева Анна Геннадьевна</t>
  </si>
  <si>
    <t>Аверочкина Елена Викторовна</t>
  </si>
  <si>
    <t>Кирина Т Д</t>
  </si>
  <si>
    <t>Руковишникова Н</t>
  </si>
  <si>
    <t>Кривошей Алексей Николаевич</t>
  </si>
  <si>
    <t>Тювеев Антон Викторович</t>
  </si>
  <si>
    <t>Краевед</t>
  </si>
  <si>
    <t>Стабровский Виталий Николаевич</t>
  </si>
  <si>
    <t>Боловин Дмитрий Алексеевич</t>
  </si>
  <si>
    <t>Пипко Денис Николаевич</t>
  </si>
  <si>
    <t>Бочков Сергей Владимирович</t>
  </si>
  <si>
    <t>Сплав</t>
  </si>
  <si>
    <t>Миклухин А В</t>
  </si>
  <si>
    <t>Пузанов С В</t>
  </si>
  <si>
    <t>Степанов Михаил Юрьевич</t>
  </si>
  <si>
    <t>Сазонов Тимофей Викторович</t>
  </si>
  <si>
    <t>Самохина Л И</t>
  </si>
  <si>
    <t>Смирнов Д В</t>
  </si>
  <si>
    <t>Малащенков Дмитрий Владимирович</t>
  </si>
  <si>
    <t>Иванчихин Андрей Дмитриевич</t>
  </si>
  <si>
    <t>Чемпион Боц-Боц</t>
  </si>
  <si>
    <t>Синько Д А</t>
  </si>
  <si>
    <t>Марченко Виталий Евгеньевич</t>
  </si>
  <si>
    <t>Ковшова Маргарита Владимировна</t>
  </si>
  <si>
    <t>Владимирова А С</t>
  </si>
  <si>
    <t>Солоненко Э П</t>
  </si>
  <si>
    <t>Ахмадиев Руслан Нилович</t>
  </si>
  <si>
    <t>Чемпион-Лигн</t>
  </si>
  <si>
    <t>Адаменко Ольга Анатольевна</t>
  </si>
  <si>
    <t>Сайк Анастасия Аркадьевна</t>
  </si>
  <si>
    <t>Главный судья   Кравцов И.С.  СС1К</t>
  </si>
  <si>
    <t>Главный секретарь  Ганина Е.В.  СС1К</t>
  </si>
  <si>
    <t xml:space="preserve">        Кубок ПФСТ по спортивному туризму "Закрытие сезона 2013"</t>
  </si>
  <si>
    <t xml:space="preserve">         Итоговый протокол группа А</t>
  </si>
  <si>
    <t xml:space="preserve">         Дистанция слалом</t>
  </si>
  <si>
    <t>Итог</t>
  </si>
  <si>
    <t>Итоговое время</t>
  </si>
  <si>
    <t>Место</t>
  </si>
  <si>
    <t>Ком. Бал</t>
  </si>
  <si>
    <t>Кива Алексей Викторович</t>
  </si>
  <si>
    <t>Василевский Евгений Валентинович</t>
  </si>
  <si>
    <t>Антонова Елена</t>
  </si>
  <si>
    <t>Галимов Олег</t>
  </si>
  <si>
    <t>Ососов А Б</t>
  </si>
  <si>
    <t>Снежкова Л И</t>
  </si>
  <si>
    <t>Краев Т П</t>
  </si>
  <si>
    <t>Баранова О В</t>
  </si>
  <si>
    <t>Мальцева Ксения</t>
  </si>
  <si>
    <t>Непогодин М М</t>
  </si>
  <si>
    <t>Бочков С В</t>
  </si>
  <si>
    <t>Моисеева Татьяна Викторовна</t>
  </si>
  <si>
    <t>Бачило О В</t>
  </si>
  <si>
    <t>Баранов Н В</t>
  </si>
  <si>
    <t>Сумма мест</t>
  </si>
  <si>
    <t>Ком. Место</t>
  </si>
  <si>
    <t>Космач Владимир Вячеславович</t>
  </si>
  <si>
    <t>Боровик Николай Валерьевич</t>
  </si>
  <si>
    <t>В</t>
  </si>
  <si>
    <t>Телегин Юрий Александрович</t>
  </si>
  <si>
    <t>Делитов Константин Владимирович</t>
  </si>
  <si>
    <t>Чемпион Тыц-Тыц</t>
  </si>
  <si>
    <t>Брянцев Д С</t>
  </si>
  <si>
    <t>Гвоздецкий А С</t>
  </si>
  <si>
    <t>Андреев Александр</t>
  </si>
  <si>
    <t>Федоров Виталий</t>
  </si>
  <si>
    <t>Лодышкина Дина Сергеевна</t>
  </si>
  <si>
    <t>Шувелов Борис Валерьевич</t>
  </si>
  <si>
    <t>Грекин А В</t>
  </si>
  <si>
    <t>Колупаева Т О</t>
  </si>
  <si>
    <t>Катусева Виктория Сергеевна</t>
  </si>
  <si>
    <t>Андреев А В</t>
  </si>
  <si>
    <t>Карасев А С</t>
  </si>
  <si>
    <t>Иващенко Кристина</t>
  </si>
  <si>
    <t>Гращенкова Маргорита</t>
  </si>
  <si>
    <t>Вершина</t>
  </si>
  <si>
    <t>Дюндин Игорь</t>
  </si>
  <si>
    <t>Чередниченко Елена</t>
  </si>
  <si>
    <r>
      <t xml:space="preserve">Главный судья   </t>
    </r>
    <r>
      <rPr>
        <u val="single"/>
        <sz val="10"/>
        <rFont val="Arial"/>
        <family val="2"/>
      </rPr>
      <t>Кравцов И.С.  СС1К</t>
    </r>
  </si>
  <si>
    <r>
      <t xml:space="preserve">Главный секретарь  </t>
    </r>
    <r>
      <rPr>
        <u val="single"/>
        <sz val="10"/>
        <rFont val="Arial"/>
        <family val="2"/>
      </rPr>
      <t>Ганина Е.В.  СС1К</t>
    </r>
  </si>
  <si>
    <t xml:space="preserve">         Итоговый протокол группа В</t>
  </si>
  <si>
    <t xml:space="preserve">      Кубок ПФСТ по спортивному туризму "Закрытие сезона 2013"</t>
  </si>
  <si>
    <t xml:space="preserve">        Итоговый протокол группа Ю</t>
  </si>
  <si>
    <t>Личн. номер</t>
  </si>
  <si>
    <t>Сумма штрафов</t>
  </si>
  <si>
    <t>Командное место</t>
  </si>
  <si>
    <t>Цветков Максим. В</t>
  </si>
  <si>
    <t xml:space="preserve">Вербицкий Генадий </t>
  </si>
  <si>
    <t>Бобрята</t>
  </si>
  <si>
    <t>Ю</t>
  </si>
  <si>
    <t>Марченко В Е</t>
  </si>
  <si>
    <t>Манрук М А</t>
  </si>
  <si>
    <t>Косиенко Илья</t>
  </si>
  <si>
    <t>Вехова Мария</t>
  </si>
  <si>
    <t>Худайбердиев Дониер Давранович</t>
  </si>
  <si>
    <t>Кравцова Кристина Игоревна</t>
  </si>
  <si>
    <t>Бонус-Юниор</t>
  </si>
  <si>
    <t>Малинка Е В</t>
  </si>
  <si>
    <t>Матвейчук А</t>
  </si>
  <si>
    <t>Гуменюк Юлия Дмитриевна</t>
  </si>
  <si>
    <t>Колояниди Роман Анатольевич</t>
  </si>
  <si>
    <t>Попугаев Д Н</t>
  </si>
  <si>
    <t>Глаз А В</t>
  </si>
  <si>
    <t>Голотин Данил</t>
  </si>
  <si>
    <t>Давлятов Влад</t>
  </si>
  <si>
    <t>Борщ</t>
  </si>
  <si>
    <t>Биндасов Д А</t>
  </si>
  <si>
    <t>Грекина  Т Н</t>
  </si>
  <si>
    <t>Литвинов Евгений</t>
  </si>
  <si>
    <t>Скоробогатова Ольга</t>
  </si>
  <si>
    <t>Тювеев А В</t>
  </si>
  <si>
    <t>Кривошей А Н</t>
  </si>
  <si>
    <t>Мингалиева Наталья</t>
  </si>
  <si>
    <t>Ковалева Маргарита</t>
  </si>
  <si>
    <t>Живая планета 1</t>
  </si>
  <si>
    <t>Хомзина Евгения</t>
  </si>
  <si>
    <t>Якушенко Евгения</t>
  </si>
  <si>
    <t>Карачанская Анастасия</t>
  </si>
  <si>
    <t>Нестерова Алена</t>
  </si>
  <si>
    <t>Живая планета 2</t>
  </si>
  <si>
    <t>Шеремет Ирина</t>
  </si>
  <si>
    <t>Саратутов Степан</t>
  </si>
  <si>
    <t>Трубицкий Павел</t>
  </si>
  <si>
    <t>Ковбои</t>
  </si>
  <si>
    <t>Пермяков А В</t>
  </si>
  <si>
    <t>Кива А В</t>
  </si>
  <si>
    <t>Синицин Александр</t>
  </si>
  <si>
    <t>Горбунова Анастасия</t>
  </si>
  <si>
    <t>Чеботаревский М А</t>
  </si>
  <si>
    <t>Стаханов П В</t>
  </si>
  <si>
    <t>Шевченко Дмитрий</t>
  </si>
  <si>
    <t>Нигматуллин Рамиль</t>
  </si>
  <si>
    <t>Серьезные ребята</t>
  </si>
  <si>
    <t>Иванчихин А Д</t>
  </si>
  <si>
    <t>Терехова А А</t>
  </si>
  <si>
    <t>Хонзярова Анна</t>
  </si>
  <si>
    <t>Кочеткова Александра</t>
  </si>
  <si>
    <t>Пинко Д Н</t>
  </si>
  <si>
    <t>Степанов М Ю</t>
  </si>
  <si>
    <t>Торопов Данила Павлович</t>
  </si>
  <si>
    <t>Бордунов Даниил Александрович</t>
  </si>
  <si>
    <t>Лоскутников В В</t>
  </si>
  <si>
    <t>Хальнович М И</t>
  </si>
  <si>
    <t xml:space="preserve">    Кубок ПФСТ по спортивному туризму "Закрытие сезона 2013"</t>
  </si>
  <si>
    <t xml:space="preserve">      Сводный протокол общекомандного зачета</t>
  </si>
  <si>
    <t>Дистанция слалом</t>
  </si>
  <si>
    <t>Ком. гонка</t>
  </si>
  <si>
    <t>Время</t>
  </si>
  <si>
    <t>Личн. Место</t>
  </si>
  <si>
    <t xml:space="preserve">         Кубок ПФСТ по спортивному туризму "Закрытие сезона 2013"</t>
  </si>
  <si>
    <t xml:space="preserve">           Каяк</t>
  </si>
  <si>
    <t>Итог. Мест</t>
  </si>
  <si>
    <t>Самсонова Нина</t>
  </si>
  <si>
    <t>Наварич Анастасия</t>
  </si>
  <si>
    <t>Кошевенко Илья</t>
  </si>
  <si>
    <t>Павлов А.А.</t>
  </si>
  <si>
    <t>Кошовенко Роман</t>
  </si>
  <si>
    <t>Потоцкий Денис</t>
  </si>
  <si>
    <t>Кривошей Алексей</t>
  </si>
  <si>
    <t>Торопов Данила</t>
  </si>
  <si>
    <t>Цветков Максим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</si>
</sst>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10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1" fontId="0" fillId="2" borderId="1" xfId="0" applyNumberFormat="1" applyFill="1" applyBorder="1" applyAlignment="1">
      <alignment/>
    </xf>
    <xf numFmtId="1" fontId="6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4" borderId="0" xfId="0" applyFill="1" applyAlignment="1">
      <alignment/>
    </xf>
    <xf numFmtId="1" fontId="0" fillId="0" borderId="1" xfId="0" applyNumberFormat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5" borderId="1" xfId="0" applyFill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3" borderId="1" xfId="0" applyFill="1" applyBorder="1" applyAlignment="1">
      <alignment horizontal="center"/>
    </xf>
    <xf numFmtId="180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3" borderId="2" xfId="0" applyFill="1" applyBorder="1" applyAlignment="1">
      <alignment/>
    </xf>
    <xf numFmtId="180" fontId="0" fillId="4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0" fontId="8" fillId="4" borderId="1" xfId="0" applyFont="1" applyFill="1" applyBorder="1" applyAlignment="1">
      <alignment/>
    </xf>
    <xf numFmtId="1" fontId="0" fillId="0" borderId="3" xfId="0" applyNumberFormat="1" applyBorder="1" applyAlignment="1">
      <alignment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4" xfId="0" applyFill="1" applyBorder="1" applyAlignment="1">
      <alignment horizontal="center"/>
    </xf>
    <xf numFmtId="1" fontId="0" fillId="5" borderId="4" xfId="0" applyNumberFormat="1" applyFill="1" applyBorder="1" applyAlignment="1">
      <alignment/>
    </xf>
    <xf numFmtId="1" fontId="0" fillId="5" borderId="4" xfId="0" applyNumberFormat="1" applyFont="1" applyFill="1" applyBorder="1" applyAlignment="1">
      <alignment/>
    </xf>
    <xf numFmtId="1" fontId="0" fillId="5" borderId="0" xfId="0" applyNumberFormat="1" applyFill="1" applyAlignment="1">
      <alignment/>
    </xf>
    <xf numFmtId="180" fontId="0" fillId="5" borderId="1" xfId="0" applyNumberFormat="1" applyFill="1" applyBorder="1" applyAlignment="1">
      <alignment/>
    </xf>
    <xf numFmtId="0" fontId="4" fillId="5" borderId="4" xfId="0" applyFont="1" applyFill="1" applyBorder="1" applyAlignment="1">
      <alignment horizontal="center"/>
    </xf>
    <xf numFmtId="0" fontId="0" fillId="5" borderId="0" xfId="0" applyFill="1" applyAlignment="1">
      <alignment/>
    </xf>
    <xf numFmtId="0" fontId="0" fillId="2" borderId="5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/>
    </xf>
    <xf numFmtId="1" fontId="0" fillId="0" borderId="5" xfId="0" applyNumberFormat="1" applyBorder="1" applyAlignment="1">
      <alignment/>
    </xf>
    <xf numFmtId="1" fontId="0" fillId="0" borderId="5" xfId="0" applyNumberFormat="1" applyFont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0" fontId="0" fillId="2" borderId="2" xfId="0" applyFill="1" applyBorder="1" applyAlignment="1">
      <alignment/>
    </xf>
    <xf numFmtId="2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3" borderId="3" xfId="0" applyFill="1" applyBorder="1" applyAlignment="1">
      <alignment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2</xdr:col>
      <xdr:colOff>266700</xdr:colOff>
      <xdr:row>1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38100</xdr:colOff>
      <xdr:row>0</xdr:row>
      <xdr:rowOff>114300</xdr:rowOff>
    </xdr:from>
    <xdr:to>
      <xdr:col>35</xdr:col>
      <xdr:colOff>142875</xdr:colOff>
      <xdr:row>1</xdr:row>
      <xdr:rowOff>228600</xdr:rowOff>
    </xdr:to>
    <xdr:pic>
      <xdr:nvPicPr>
        <xdr:cNvPr id="2" name="Рисунок 2" descr="ПФСТ 01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1143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66675</xdr:colOff>
      <xdr:row>1</xdr:row>
      <xdr:rowOff>352425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400050</xdr:colOff>
      <xdr:row>0</xdr:row>
      <xdr:rowOff>114300</xdr:rowOff>
    </xdr:from>
    <xdr:to>
      <xdr:col>62</xdr:col>
      <xdr:colOff>314325</xdr:colOff>
      <xdr:row>1</xdr:row>
      <xdr:rowOff>247650</xdr:rowOff>
    </xdr:to>
    <xdr:pic>
      <xdr:nvPicPr>
        <xdr:cNvPr id="2" name="Рисунок 2" descr="ПФСТ 01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1143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209550</xdr:colOff>
      <xdr:row>2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180975</xdr:colOff>
      <xdr:row>0</xdr:row>
      <xdr:rowOff>114300</xdr:rowOff>
    </xdr:from>
    <xdr:to>
      <xdr:col>24</xdr:col>
      <xdr:colOff>161925</xdr:colOff>
      <xdr:row>2</xdr:row>
      <xdr:rowOff>76200</xdr:rowOff>
    </xdr:to>
    <xdr:pic>
      <xdr:nvPicPr>
        <xdr:cNvPr id="2" name="Рисунок 2" descr="ПФСТ 01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1143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2</xdr:col>
      <xdr:colOff>342900</xdr:colOff>
      <xdr:row>1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76200</xdr:colOff>
      <xdr:row>0</xdr:row>
      <xdr:rowOff>114300</xdr:rowOff>
    </xdr:from>
    <xdr:to>
      <xdr:col>23</xdr:col>
      <xdr:colOff>0</xdr:colOff>
      <xdr:row>1</xdr:row>
      <xdr:rowOff>247650</xdr:rowOff>
    </xdr:to>
    <xdr:pic>
      <xdr:nvPicPr>
        <xdr:cNvPr id="2" name="Рисунок 2" descr="ПФСТ 01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143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2</xdr:col>
      <xdr:colOff>342900</xdr:colOff>
      <xdr:row>1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81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0</xdr:row>
      <xdr:rowOff>114300</xdr:rowOff>
    </xdr:from>
    <xdr:to>
      <xdr:col>15</xdr:col>
      <xdr:colOff>133350</xdr:colOff>
      <xdr:row>1</xdr:row>
      <xdr:rowOff>247650</xdr:rowOff>
    </xdr:to>
    <xdr:pic>
      <xdr:nvPicPr>
        <xdr:cNvPr id="2" name="Рисунок 2" descr="ПФСТ 01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143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200025</xdr:colOff>
      <xdr:row>1</xdr:row>
      <xdr:rowOff>247650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771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0</xdr:row>
      <xdr:rowOff>0</xdr:rowOff>
    </xdr:from>
    <xdr:to>
      <xdr:col>15</xdr:col>
      <xdr:colOff>152400</xdr:colOff>
      <xdr:row>0</xdr:row>
      <xdr:rowOff>0</xdr:rowOff>
    </xdr:to>
    <xdr:pic>
      <xdr:nvPicPr>
        <xdr:cNvPr id="2" name="Рисунок 2" descr="ПФСТ 01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0"/>
          <a:ext cx="971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0</xdr:row>
      <xdr:rowOff>114300</xdr:rowOff>
    </xdr:from>
    <xdr:to>
      <xdr:col>13</xdr:col>
      <xdr:colOff>209550</xdr:colOff>
      <xdr:row>1</xdr:row>
      <xdr:rowOff>247650</xdr:rowOff>
    </xdr:to>
    <xdr:pic>
      <xdr:nvPicPr>
        <xdr:cNvPr id="3" name="Рисунок 2" descr="ПФСТ 01-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114300"/>
          <a:ext cx="809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88;&#1099;&#1090;&#1080;&#1077;%202013%20&#1088;&#1072;&#1073;&#1086;&#1095;&#1077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та название"/>
      <sheetName val="Жеребьевка"/>
      <sheetName val="Диаграмма1"/>
      <sheetName val="Ком.гонка"/>
      <sheetName val="Итоговый"/>
      <sheetName val="Общий"/>
      <sheetName val="А"/>
      <sheetName val="В"/>
      <sheetName val="Ю"/>
      <sheetName val="Каяк "/>
      <sheetName val="Список для клиники"/>
      <sheetName val="Своб.заплыв"/>
      <sheetName val="Общий А"/>
      <sheetName val="Общий В"/>
      <sheetName val="Общий-Ю"/>
      <sheetName val="протокол старт"/>
      <sheetName val="А смешки"/>
      <sheetName val="А- Муж"/>
      <sheetName val="В смешки"/>
      <sheetName val="В-Муж"/>
      <sheetName val="Ю смешки"/>
      <sheetName val="Ю-Муж"/>
      <sheetName val="Мужские"/>
      <sheetName val=" женск"/>
      <sheetName val="ГР В Общий"/>
      <sheetName val="Итог прот"/>
      <sheetName val="Командная гонка"/>
      <sheetName val="Грамота  Обр ЗОЛ"/>
      <sheetName val="жен кат2 уч 1 зол"/>
      <sheetName val="жен кат2 уч2 зол"/>
      <sheetName val="жен кат2  уч2 сер"/>
      <sheetName val="жен кат 2 уч1 сер"/>
      <sheetName val="жен кат2 уч1 бронза"/>
      <sheetName val="жен кат2 уч2 бронза"/>
      <sheetName val=" смешка кат2 уч2-жен зол"/>
      <sheetName val="смешка кат2 уч2-жен сер"/>
      <sheetName val="жен смешки кат2 бронза"/>
      <sheetName val="муж смешки кат2 зол"/>
      <sheetName val="муж смешки кат2 сер"/>
      <sheetName val="муж смешки кат2 бронза"/>
      <sheetName val="Муж кат2 1 уч зол"/>
      <sheetName val="Муж кат2 2уч зол"/>
      <sheetName val="муж кат2 1 уч сер"/>
      <sheetName val="муж кат2 2 уч сер"/>
      <sheetName val="муж кат2 1 уч бронза"/>
      <sheetName val="Мужчины кат2 2 уч бронза"/>
      <sheetName val="Лист2"/>
      <sheetName val="Лист1"/>
      <sheetName val="А Общекомандный"/>
      <sheetName val="Общекомандный"/>
    </sheetNames>
    <sheetDataSet>
      <sheetData sheetId="1">
        <row r="31">
          <cell r="D31">
            <v>0</v>
          </cell>
        </row>
        <row r="32">
          <cell r="D32">
            <v>0</v>
          </cell>
        </row>
        <row r="34">
          <cell r="D34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53">
          <cell r="D53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AH1" sqref="AH1"/>
    </sheetView>
  </sheetViews>
  <sheetFormatPr defaultColWidth="9.140625" defaultRowHeight="12.75"/>
  <cols>
    <col min="1" max="1" width="3.00390625" style="0" customWidth="1"/>
    <col min="2" max="2" width="5.8515625" style="27" customWidth="1"/>
    <col min="3" max="3" width="22.7109375" style="0" customWidth="1"/>
    <col min="4" max="4" width="9.140625" style="0" hidden="1" customWidth="1"/>
    <col min="5" max="5" width="0.13671875" style="0" hidden="1" customWidth="1"/>
    <col min="6" max="6" width="8.28125" style="0" hidden="1" customWidth="1"/>
    <col min="7" max="7" width="5.421875" style="0" customWidth="1"/>
    <col min="8" max="16" width="9.140625" style="0" hidden="1" customWidth="1"/>
    <col min="17" max="25" width="4.57421875" style="0" customWidth="1"/>
    <col min="26" max="26" width="4.421875" style="0" customWidth="1"/>
    <col min="27" max="30" width="4.57421875" style="0" hidden="1" customWidth="1"/>
    <col min="31" max="31" width="6.57421875" style="0" customWidth="1"/>
    <col min="32" max="32" width="4.28125" style="0" customWidth="1"/>
    <col min="33" max="33" width="4.421875" style="0" hidden="1" customWidth="1"/>
    <col min="34" max="34" width="4.421875" style="0" customWidth="1"/>
    <col min="35" max="35" width="6.140625" style="0" customWidth="1"/>
    <col min="36" max="36" width="6.8515625" style="0" customWidth="1"/>
    <col min="37" max="39" width="9.140625" style="0" hidden="1" customWidth="1"/>
    <col min="40" max="40" width="4.28125" style="0" hidden="1" customWidth="1"/>
    <col min="41" max="47" width="9.140625" style="0" hidden="1" customWidth="1"/>
    <col min="48" max="48" width="4.57421875" style="0" hidden="1" customWidth="1"/>
    <col min="49" max="61" width="9.140625" style="0" hidden="1" customWidth="1"/>
    <col min="62" max="62" width="9.140625" style="27" customWidth="1"/>
  </cols>
  <sheetData>
    <row r="1" ht="27" customHeight="1">
      <c r="C1" s="3" t="s">
        <v>227</v>
      </c>
    </row>
    <row r="2" ht="37.5" customHeight="1">
      <c r="C2" s="6" t="s">
        <v>228</v>
      </c>
    </row>
    <row r="3" ht="18" customHeight="1"/>
    <row r="4" spans="1:62" s="12" customFormat="1" ht="37.5" customHeight="1">
      <c r="A4" s="7" t="s">
        <v>3</v>
      </c>
      <c r="B4" s="8" t="s">
        <v>4</v>
      </c>
      <c r="C4" s="7" t="s">
        <v>5</v>
      </c>
      <c r="D4" s="9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16</v>
      </c>
      <c r="P4" s="7" t="s">
        <v>17</v>
      </c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  <c r="X4" s="7">
        <v>8</v>
      </c>
      <c r="Y4" s="7">
        <v>9</v>
      </c>
      <c r="Z4" s="7">
        <v>10</v>
      </c>
      <c r="AA4" s="7">
        <v>11</v>
      </c>
      <c r="AB4" s="7">
        <v>12</v>
      </c>
      <c r="AC4" s="7">
        <v>13</v>
      </c>
      <c r="AD4" s="7">
        <v>14</v>
      </c>
      <c r="AE4" s="7" t="s">
        <v>18</v>
      </c>
      <c r="AF4" s="10" t="s">
        <v>17</v>
      </c>
      <c r="AG4" s="10"/>
      <c r="AH4" s="10" t="s">
        <v>19</v>
      </c>
      <c r="AI4" s="10" t="s">
        <v>20</v>
      </c>
      <c r="AJ4" s="11" t="s">
        <v>21</v>
      </c>
      <c r="AK4" s="7">
        <v>1</v>
      </c>
      <c r="AL4" s="7">
        <v>2</v>
      </c>
      <c r="AM4" s="7">
        <v>3</v>
      </c>
      <c r="AN4" s="7">
        <v>4</v>
      </c>
      <c r="AO4" s="7">
        <v>5</v>
      </c>
      <c r="AP4" s="7">
        <v>6</v>
      </c>
      <c r="AQ4" s="7">
        <v>7</v>
      </c>
      <c r="AR4" s="7">
        <v>8</v>
      </c>
      <c r="AS4" s="7">
        <v>9</v>
      </c>
      <c r="AT4" s="7">
        <v>10</v>
      </c>
      <c r="AU4" s="7">
        <v>11</v>
      </c>
      <c r="AV4" s="7">
        <v>12</v>
      </c>
      <c r="AW4" s="7">
        <v>13</v>
      </c>
      <c r="AX4" s="7">
        <v>14</v>
      </c>
      <c r="AY4" s="7" t="s">
        <v>18</v>
      </c>
      <c r="AZ4" s="10" t="s">
        <v>17</v>
      </c>
      <c r="BA4" s="10"/>
      <c r="BB4" s="10" t="s">
        <v>19</v>
      </c>
      <c r="BC4" s="10" t="s">
        <v>20</v>
      </c>
      <c r="BD4" s="11" t="s">
        <v>21</v>
      </c>
      <c r="BE4" s="10" t="s">
        <v>114</v>
      </c>
      <c r="BF4" s="10" t="s">
        <v>229</v>
      </c>
      <c r="BG4" s="10" t="s">
        <v>132</v>
      </c>
      <c r="BH4" s="10" t="s">
        <v>162</v>
      </c>
      <c r="BI4" s="76" t="s">
        <v>163</v>
      </c>
      <c r="BJ4" s="29" t="s">
        <v>116</v>
      </c>
    </row>
    <row r="5" spans="1:62" ht="12.75">
      <c r="A5">
        <v>1</v>
      </c>
      <c r="B5" s="24">
        <v>25</v>
      </c>
      <c r="C5" s="15" t="s">
        <v>171</v>
      </c>
      <c r="D5" s="15"/>
      <c r="E5" s="15"/>
      <c r="F5" s="15"/>
      <c r="G5" s="15" t="s">
        <v>13</v>
      </c>
      <c r="H5" s="15"/>
      <c r="I5" s="15"/>
      <c r="J5" s="15"/>
      <c r="K5" s="15"/>
      <c r="L5" s="15"/>
      <c r="M5" s="15"/>
      <c r="N5" s="15"/>
      <c r="O5" s="15"/>
      <c r="P5" s="15"/>
      <c r="Q5" s="15">
        <v>0</v>
      </c>
      <c r="R5" s="77">
        <v>50</v>
      </c>
      <c r="S5" s="15">
        <v>50</v>
      </c>
      <c r="T5" s="15">
        <v>0</v>
      </c>
      <c r="U5" s="15">
        <v>0</v>
      </c>
      <c r="V5" s="15">
        <v>50</v>
      </c>
      <c r="W5" s="15">
        <v>50</v>
      </c>
      <c r="X5" s="15">
        <v>50</v>
      </c>
      <c r="Y5" s="15">
        <v>50</v>
      </c>
      <c r="Z5" s="15">
        <v>50</v>
      </c>
      <c r="AA5" s="15"/>
      <c r="AB5" s="15"/>
      <c r="AC5" s="15"/>
      <c r="AD5" s="15"/>
      <c r="AE5" s="15">
        <v>350</v>
      </c>
      <c r="AF5" s="77"/>
      <c r="AG5" s="77"/>
      <c r="AH5" s="77"/>
      <c r="AI5" s="77">
        <v>0</v>
      </c>
      <c r="AJ5" s="77">
        <v>0</v>
      </c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8">
        <v>0</v>
      </c>
    </row>
    <row r="6" spans="1:62" ht="12.75">
      <c r="A6">
        <v>2</v>
      </c>
      <c r="B6" s="24">
        <v>2</v>
      </c>
      <c r="C6" s="15" t="s">
        <v>120</v>
      </c>
      <c r="D6" s="15"/>
      <c r="E6" s="15"/>
      <c r="F6" s="15"/>
      <c r="G6" s="15" t="s">
        <v>13</v>
      </c>
      <c r="H6" s="15"/>
      <c r="I6" s="15"/>
      <c r="J6" s="15"/>
      <c r="K6" s="15"/>
      <c r="L6" s="15"/>
      <c r="M6" s="15"/>
      <c r="N6" s="15"/>
      <c r="O6" s="15"/>
      <c r="P6" s="15"/>
      <c r="Q6" s="15">
        <v>0</v>
      </c>
      <c r="R6" s="15">
        <v>0</v>
      </c>
      <c r="S6" s="15">
        <v>5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/>
      <c r="AB6" s="15"/>
      <c r="AC6" s="15"/>
      <c r="AD6" s="15"/>
      <c r="AE6" s="15">
        <v>5</v>
      </c>
      <c r="AF6" s="15">
        <v>3</v>
      </c>
      <c r="AG6" s="15">
        <v>180</v>
      </c>
      <c r="AH6" s="15">
        <v>30</v>
      </c>
      <c r="AI6" s="15">
        <v>210</v>
      </c>
      <c r="AJ6" s="15">
        <v>215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24">
        <v>1</v>
      </c>
    </row>
    <row r="7" spans="1:62" ht="12.75">
      <c r="A7">
        <v>3</v>
      </c>
      <c r="B7" s="24">
        <v>15</v>
      </c>
      <c r="C7" s="15" t="s">
        <v>230</v>
      </c>
      <c r="D7" s="15"/>
      <c r="E7" s="15"/>
      <c r="F7" s="15"/>
      <c r="G7" s="15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/>
      <c r="AB7" s="15"/>
      <c r="AC7" s="15"/>
      <c r="AD7" s="15"/>
      <c r="AE7" s="15">
        <v>0</v>
      </c>
      <c r="AF7" s="15">
        <v>3</v>
      </c>
      <c r="AG7" s="15">
        <v>180</v>
      </c>
      <c r="AH7" s="15">
        <v>50</v>
      </c>
      <c r="AI7" s="15">
        <v>230</v>
      </c>
      <c r="AJ7" s="15">
        <v>230</v>
      </c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24">
        <v>2</v>
      </c>
    </row>
    <row r="8" spans="1:62" ht="12.75">
      <c r="A8">
        <v>4</v>
      </c>
      <c r="B8" s="24">
        <v>10</v>
      </c>
      <c r="C8" s="15" t="s">
        <v>23</v>
      </c>
      <c r="D8" s="15"/>
      <c r="E8" s="15"/>
      <c r="F8" s="15"/>
      <c r="G8" s="15" t="s">
        <v>13</v>
      </c>
      <c r="H8" s="15"/>
      <c r="I8" s="15"/>
      <c r="J8" s="15"/>
      <c r="K8" s="15"/>
      <c r="L8" s="15"/>
      <c r="M8" s="15"/>
      <c r="N8" s="15"/>
      <c r="O8" s="15"/>
      <c r="P8" s="15"/>
      <c r="Q8" s="15">
        <v>0</v>
      </c>
      <c r="R8" s="15">
        <v>0</v>
      </c>
      <c r="S8" s="15">
        <v>0</v>
      </c>
      <c r="T8" s="15">
        <v>5</v>
      </c>
      <c r="U8" s="15">
        <v>0</v>
      </c>
      <c r="V8" s="15">
        <v>0</v>
      </c>
      <c r="W8" s="15">
        <v>5</v>
      </c>
      <c r="X8" s="15">
        <v>0</v>
      </c>
      <c r="Y8" s="15">
        <v>0</v>
      </c>
      <c r="Z8" s="15">
        <v>0</v>
      </c>
      <c r="AA8" s="15"/>
      <c r="AB8" s="15"/>
      <c r="AC8" s="15"/>
      <c r="AD8" s="15"/>
      <c r="AE8" s="15">
        <v>10</v>
      </c>
      <c r="AF8" s="15">
        <v>4</v>
      </c>
      <c r="AG8" s="15">
        <v>240</v>
      </c>
      <c r="AH8" s="15">
        <v>2</v>
      </c>
      <c r="AI8" s="15">
        <v>242</v>
      </c>
      <c r="AJ8" s="15">
        <v>252</v>
      </c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24">
        <v>3</v>
      </c>
    </row>
    <row r="9" spans="1:62" ht="12.75">
      <c r="A9">
        <v>5</v>
      </c>
      <c r="B9" s="24">
        <v>39</v>
      </c>
      <c r="C9" s="15" t="s">
        <v>231</v>
      </c>
      <c r="D9" s="15"/>
      <c r="E9" s="15"/>
      <c r="F9" s="15"/>
      <c r="G9" s="15" t="s">
        <v>13</v>
      </c>
      <c r="H9" s="15"/>
      <c r="I9" s="15"/>
      <c r="J9" s="15"/>
      <c r="K9" s="15"/>
      <c r="L9" s="15"/>
      <c r="M9" s="15"/>
      <c r="N9" s="15"/>
      <c r="O9" s="15"/>
      <c r="P9" s="15"/>
      <c r="Q9" s="15">
        <v>0</v>
      </c>
      <c r="R9" s="15">
        <v>0</v>
      </c>
      <c r="S9" s="15">
        <v>5</v>
      </c>
      <c r="T9" s="15">
        <v>5</v>
      </c>
      <c r="U9" s="15">
        <v>5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/>
      <c r="AB9" s="15"/>
      <c r="AC9" s="15"/>
      <c r="AD9" s="15"/>
      <c r="AE9" s="15">
        <v>15</v>
      </c>
      <c r="AF9" s="15">
        <v>4</v>
      </c>
      <c r="AG9" s="15">
        <v>240</v>
      </c>
      <c r="AH9" s="15">
        <v>4</v>
      </c>
      <c r="AI9" s="15">
        <v>244</v>
      </c>
      <c r="AJ9" s="15">
        <v>259</v>
      </c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24">
        <v>4</v>
      </c>
    </row>
    <row r="10" spans="1:62" ht="12.75">
      <c r="A10">
        <v>6</v>
      </c>
      <c r="B10" s="24">
        <v>18</v>
      </c>
      <c r="C10" s="15" t="s">
        <v>232</v>
      </c>
      <c r="D10" s="15"/>
      <c r="E10" s="15"/>
      <c r="F10" s="15"/>
      <c r="G10" s="15" t="s">
        <v>12</v>
      </c>
      <c r="H10" s="15"/>
      <c r="I10" s="15"/>
      <c r="J10" s="15"/>
      <c r="K10" s="15"/>
      <c r="L10" s="15"/>
      <c r="M10" s="15"/>
      <c r="N10" s="15"/>
      <c r="O10" s="15"/>
      <c r="P10" s="15"/>
      <c r="Q10" s="15">
        <v>5</v>
      </c>
      <c r="R10" s="15">
        <v>0</v>
      </c>
      <c r="S10" s="15">
        <v>0</v>
      </c>
      <c r="T10" s="15">
        <v>50</v>
      </c>
      <c r="U10" s="15">
        <v>0</v>
      </c>
      <c r="V10" s="15">
        <v>0</v>
      </c>
      <c r="W10" s="15">
        <v>50</v>
      </c>
      <c r="X10" s="15">
        <v>5</v>
      </c>
      <c r="Y10" s="15">
        <v>5</v>
      </c>
      <c r="Z10" s="15">
        <v>50</v>
      </c>
      <c r="AA10" s="15"/>
      <c r="AB10" s="15"/>
      <c r="AC10" s="15"/>
      <c r="AD10" s="15"/>
      <c r="AE10" s="15">
        <v>165</v>
      </c>
      <c r="AF10" s="77"/>
      <c r="AG10" s="77">
        <v>0</v>
      </c>
      <c r="AH10" s="77"/>
      <c r="AI10" s="77">
        <v>0</v>
      </c>
      <c r="AJ10" s="77">
        <v>0</v>
      </c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78">
        <v>0</v>
      </c>
    </row>
    <row r="11" spans="1:62" ht="12.75">
      <c r="A11">
        <v>7</v>
      </c>
      <c r="B11" s="24">
        <v>26</v>
      </c>
      <c r="C11" s="15" t="s">
        <v>24</v>
      </c>
      <c r="D11" s="15"/>
      <c r="E11" s="15"/>
      <c r="F11" s="15"/>
      <c r="G11" s="15" t="s">
        <v>12</v>
      </c>
      <c r="H11" s="15"/>
      <c r="I11" s="15"/>
      <c r="J11" s="15"/>
      <c r="K11" s="15"/>
      <c r="L11" s="15"/>
      <c r="M11" s="15"/>
      <c r="N11" s="15"/>
      <c r="O11" s="15"/>
      <c r="P11" s="15"/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/>
      <c r="AB11" s="15"/>
      <c r="AC11" s="15"/>
      <c r="AD11" s="15"/>
      <c r="AE11" s="15">
        <v>0</v>
      </c>
      <c r="AF11" s="15">
        <v>2</v>
      </c>
      <c r="AG11" s="15">
        <v>120</v>
      </c>
      <c r="AH11" s="15">
        <v>47</v>
      </c>
      <c r="AI11" s="15">
        <v>167</v>
      </c>
      <c r="AJ11" s="15">
        <v>167</v>
      </c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24">
        <v>1</v>
      </c>
    </row>
    <row r="12" spans="1:62" ht="12.75">
      <c r="A12">
        <v>8</v>
      </c>
      <c r="B12" s="24">
        <v>29</v>
      </c>
      <c r="C12" s="15" t="s">
        <v>181</v>
      </c>
      <c r="D12" s="15"/>
      <c r="E12" s="15"/>
      <c r="F12" s="15"/>
      <c r="G12" s="15" t="s">
        <v>12</v>
      </c>
      <c r="H12" s="15"/>
      <c r="I12" s="15"/>
      <c r="J12" s="15"/>
      <c r="K12" s="15"/>
      <c r="L12" s="15"/>
      <c r="M12" s="15"/>
      <c r="N12" s="15"/>
      <c r="O12" s="15"/>
      <c r="P12" s="15"/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/>
      <c r="AB12" s="15"/>
      <c r="AC12" s="15"/>
      <c r="AD12" s="15"/>
      <c r="AE12" s="15">
        <v>0</v>
      </c>
      <c r="AF12" s="15">
        <v>2</v>
      </c>
      <c r="AG12" s="15">
        <v>120</v>
      </c>
      <c r="AH12" s="15">
        <v>58</v>
      </c>
      <c r="AI12" s="15">
        <v>178</v>
      </c>
      <c r="AJ12" s="15">
        <v>178</v>
      </c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24">
        <v>2</v>
      </c>
    </row>
    <row r="13" spans="1:62" ht="12.75">
      <c r="A13">
        <v>9</v>
      </c>
      <c r="B13" s="24">
        <v>69</v>
      </c>
      <c r="C13" s="15" t="s">
        <v>233</v>
      </c>
      <c r="D13" s="15"/>
      <c r="E13" s="15"/>
      <c r="F13" s="15"/>
      <c r="G13" s="15" t="s">
        <v>12</v>
      </c>
      <c r="H13" s="15"/>
      <c r="I13" s="15"/>
      <c r="J13" s="15"/>
      <c r="K13" s="15"/>
      <c r="L13" s="15"/>
      <c r="M13" s="15"/>
      <c r="N13" s="15"/>
      <c r="O13" s="15"/>
      <c r="P13" s="15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/>
      <c r="AB13" s="15"/>
      <c r="AC13" s="15"/>
      <c r="AD13" s="15"/>
      <c r="AE13" s="15">
        <v>0</v>
      </c>
      <c r="AF13" s="15">
        <v>3</v>
      </c>
      <c r="AG13" s="15">
        <v>180</v>
      </c>
      <c r="AH13" s="15">
        <v>1</v>
      </c>
      <c r="AI13" s="15">
        <v>181</v>
      </c>
      <c r="AJ13" s="15">
        <v>181</v>
      </c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24">
        <v>3</v>
      </c>
    </row>
    <row r="14" spans="1:62" ht="12.75">
      <c r="A14">
        <v>10</v>
      </c>
      <c r="B14" s="24">
        <v>30</v>
      </c>
      <c r="C14" s="15" t="s">
        <v>38</v>
      </c>
      <c r="D14" s="15"/>
      <c r="E14" s="15"/>
      <c r="F14" s="15"/>
      <c r="G14" s="15" t="s">
        <v>12</v>
      </c>
      <c r="H14" s="15"/>
      <c r="I14" s="15"/>
      <c r="J14" s="15"/>
      <c r="K14" s="15"/>
      <c r="L14" s="15"/>
      <c r="M14" s="15"/>
      <c r="N14" s="15"/>
      <c r="O14" s="15"/>
      <c r="P14" s="15"/>
      <c r="Q14" s="15">
        <v>0</v>
      </c>
      <c r="R14" s="15">
        <v>0</v>
      </c>
      <c r="S14" s="15">
        <v>0</v>
      </c>
      <c r="T14" s="15">
        <v>5</v>
      </c>
      <c r="U14" s="15">
        <v>5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/>
      <c r="AB14" s="15"/>
      <c r="AC14" s="15"/>
      <c r="AD14" s="15"/>
      <c r="AE14" s="15">
        <v>10</v>
      </c>
      <c r="AF14" s="15">
        <v>3</v>
      </c>
      <c r="AG14" s="15">
        <v>180</v>
      </c>
      <c r="AH14" s="15">
        <v>3</v>
      </c>
      <c r="AI14" s="15">
        <v>183</v>
      </c>
      <c r="AJ14" s="15">
        <v>193</v>
      </c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24">
        <v>4</v>
      </c>
    </row>
    <row r="15" spans="1:62" ht="12.75">
      <c r="A15">
        <v>11</v>
      </c>
      <c r="B15" s="24">
        <v>44</v>
      </c>
      <c r="C15" s="15" t="s">
        <v>234</v>
      </c>
      <c r="D15" s="15"/>
      <c r="E15" s="15"/>
      <c r="F15" s="15"/>
      <c r="G15" s="15" t="s">
        <v>12</v>
      </c>
      <c r="H15" s="15"/>
      <c r="I15" s="15"/>
      <c r="J15" s="15"/>
      <c r="K15" s="15"/>
      <c r="L15" s="15"/>
      <c r="M15" s="15"/>
      <c r="N15" s="15"/>
      <c r="O15" s="15"/>
      <c r="P15" s="15"/>
      <c r="Q15" s="15">
        <v>0</v>
      </c>
      <c r="R15" s="15">
        <v>0</v>
      </c>
      <c r="S15" s="15">
        <v>0</v>
      </c>
      <c r="T15" s="15">
        <v>5</v>
      </c>
      <c r="U15" s="15">
        <v>0</v>
      </c>
      <c r="V15" s="15">
        <v>5</v>
      </c>
      <c r="W15" s="15">
        <v>5</v>
      </c>
      <c r="X15" s="15">
        <v>0</v>
      </c>
      <c r="Y15" s="15">
        <v>0</v>
      </c>
      <c r="Z15" s="15">
        <v>0</v>
      </c>
      <c r="AA15" s="15"/>
      <c r="AB15" s="15"/>
      <c r="AC15" s="15"/>
      <c r="AD15" s="15"/>
      <c r="AE15" s="15">
        <v>15</v>
      </c>
      <c r="AF15" s="15">
        <v>3</v>
      </c>
      <c r="AG15" s="15">
        <v>180</v>
      </c>
      <c r="AH15" s="15">
        <v>12</v>
      </c>
      <c r="AI15" s="15">
        <v>192</v>
      </c>
      <c r="AJ15" s="15">
        <v>207</v>
      </c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24">
        <v>5</v>
      </c>
    </row>
    <row r="16" spans="1:62" ht="12.75">
      <c r="A16">
        <v>12</v>
      </c>
      <c r="B16" s="24">
        <v>24</v>
      </c>
      <c r="C16" s="15" t="s">
        <v>235</v>
      </c>
      <c r="D16" s="15"/>
      <c r="E16" s="15"/>
      <c r="F16" s="15"/>
      <c r="G16" s="15" t="s">
        <v>12</v>
      </c>
      <c r="H16" s="15"/>
      <c r="I16" s="15"/>
      <c r="J16" s="15"/>
      <c r="K16" s="15"/>
      <c r="L16" s="15"/>
      <c r="M16" s="15"/>
      <c r="N16" s="15"/>
      <c r="O16" s="15"/>
      <c r="P16" s="15"/>
      <c r="Q16" s="15">
        <v>0</v>
      </c>
      <c r="R16" s="15">
        <v>0</v>
      </c>
      <c r="S16" s="15">
        <v>0</v>
      </c>
      <c r="T16" s="15">
        <v>5</v>
      </c>
      <c r="U16" s="15">
        <v>0</v>
      </c>
      <c r="V16" s="15">
        <v>0</v>
      </c>
      <c r="W16" s="15">
        <v>5</v>
      </c>
      <c r="X16" s="15">
        <v>0</v>
      </c>
      <c r="Y16" s="15">
        <v>0</v>
      </c>
      <c r="Z16" s="15">
        <v>0</v>
      </c>
      <c r="AA16" s="15"/>
      <c r="AB16" s="15"/>
      <c r="AC16" s="15"/>
      <c r="AD16" s="15"/>
      <c r="AE16" s="15">
        <v>10</v>
      </c>
      <c r="AF16" s="15">
        <v>3</v>
      </c>
      <c r="AG16" s="15">
        <v>180</v>
      </c>
      <c r="AH16" s="15">
        <v>19</v>
      </c>
      <c r="AI16" s="15">
        <v>199</v>
      </c>
      <c r="AJ16" s="15">
        <v>209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4">
        <v>6</v>
      </c>
    </row>
    <row r="17" spans="1:62" ht="12.75">
      <c r="A17">
        <v>13</v>
      </c>
      <c r="B17" s="24">
        <v>23</v>
      </c>
      <c r="C17" s="15" t="s">
        <v>236</v>
      </c>
      <c r="D17" s="15"/>
      <c r="E17" s="15"/>
      <c r="F17" s="15"/>
      <c r="G17" s="15" t="s">
        <v>12</v>
      </c>
      <c r="H17" s="15"/>
      <c r="I17" s="15"/>
      <c r="J17" s="15"/>
      <c r="K17" s="15"/>
      <c r="L17" s="15"/>
      <c r="M17" s="15"/>
      <c r="N17" s="15"/>
      <c r="O17" s="15"/>
      <c r="P17" s="15"/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5</v>
      </c>
      <c r="W17" s="15">
        <v>5</v>
      </c>
      <c r="X17" s="15">
        <v>50</v>
      </c>
      <c r="Y17" s="15">
        <v>0</v>
      </c>
      <c r="Z17" s="15">
        <v>0</v>
      </c>
      <c r="AA17" s="15"/>
      <c r="AB17" s="15"/>
      <c r="AC17" s="15"/>
      <c r="AD17" s="15"/>
      <c r="AE17" s="15">
        <v>60</v>
      </c>
      <c r="AF17" s="15">
        <v>2</v>
      </c>
      <c r="AG17" s="15">
        <v>120</v>
      </c>
      <c r="AH17" s="15">
        <v>45</v>
      </c>
      <c r="AI17" s="15">
        <v>165</v>
      </c>
      <c r="AJ17" s="15">
        <v>225</v>
      </c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4">
        <v>7</v>
      </c>
    </row>
    <row r="18" spans="1:62" ht="12.75">
      <c r="A18">
        <v>14</v>
      </c>
      <c r="B18" s="24">
        <v>36</v>
      </c>
      <c r="C18" s="15" t="s">
        <v>121</v>
      </c>
      <c r="D18" s="15"/>
      <c r="E18" s="15"/>
      <c r="F18" s="15"/>
      <c r="G18" s="15" t="s">
        <v>12</v>
      </c>
      <c r="H18" s="15"/>
      <c r="I18" s="15"/>
      <c r="J18" s="15"/>
      <c r="K18" s="15"/>
      <c r="L18" s="15"/>
      <c r="M18" s="15"/>
      <c r="N18" s="15"/>
      <c r="O18" s="15"/>
      <c r="P18" s="15"/>
      <c r="Q18" s="15">
        <v>5</v>
      </c>
      <c r="R18" s="15">
        <v>5</v>
      </c>
      <c r="S18" s="15">
        <v>5</v>
      </c>
      <c r="T18" s="15">
        <v>5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/>
      <c r="AB18" s="15"/>
      <c r="AC18" s="15"/>
      <c r="AD18" s="15"/>
      <c r="AE18" s="15">
        <v>20</v>
      </c>
      <c r="AF18" s="15">
        <v>3</v>
      </c>
      <c r="AG18" s="15">
        <v>180</v>
      </c>
      <c r="AH18" s="15">
        <v>27</v>
      </c>
      <c r="AI18" s="15">
        <v>207</v>
      </c>
      <c r="AJ18" s="15">
        <v>227</v>
      </c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4">
        <v>8</v>
      </c>
    </row>
    <row r="19" spans="1:62" ht="12.75">
      <c r="A19">
        <v>15</v>
      </c>
      <c r="B19" s="24">
        <v>6</v>
      </c>
      <c r="C19" s="15" t="s">
        <v>237</v>
      </c>
      <c r="D19" s="15"/>
      <c r="E19" s="15"/>
      <c r="F19" s="15"/>
      <c r="G19" s="15" t="s">
        <v>12</v>
      </c>
      <c r="H19" s="15"/>
      <c r="I19" s="15"/>
      <c r="J19" s="15"/>
      <c r="K19" s="15"/>
      <c r="L19" s="15"/>
      <c r="M19" s="15"/>
      <c r="N19" s="15"/>
      <c r="O19" s="15"/>
      <c r="P19" s="15"/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50</v>
      </c>
      <c r="Y19" s="15">
        <v>0</v>
      </c>
      <c r="Z19" s="15">
        <v>0</v>
      </c>
      <c r="AA19" s="15"/>
      <c r="AB19" s="15"/>
      <c r="AC19" s="15"/>
      <c r="AD19" s="15"/>
      <c r="AE19" s="15">
        <v>50</v>
      </c>
      <c r="AF19" s="15">
        <v>3</v>
      </c>
      <c r="AG19" s="15">
        <v>180</v>
      </c>
      <c r="AH19" s="15">
        <v>2</v>
      </c>
      <c r="AI19" s="15">
        <v>182</v>
      </c>
      <c r="AJ19" s="15">
        <v>232</v>
      </c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4">
        <v>9</v>
      </c>
    </row>
    <row r="20" spans="1:62" ht="12.75">
      <c r="A20">
        <v>16</v>
      </c>
      <c r="B20" s="24">
        <v>19</v>
      </c>
      <c r="C20" s="15" t="s">
        <v>238</v>
      </c>
      <c r="D20" s="15"/>
      <c r="E20" s="15"/>
      <c r="F20" s="15"/>
      <c r="G20" s="15" t="s">
        <v>12</v>
      </c>
      <c r="H20" s="15"/>
      <c r="I20" s="15"/>
      <c r="J20" s="15"/>
      <c r="K20" s="15"/>
      <c r="L20" s="15"/>
      <c r="M20" s="15"/>
      <c r="N20" s="15"/>
      <c r="O20" s="15"/>
      <c r="P20" s="15"/>
      <c r="Q20" s="15">
        <v>0</v>
      </c>
      <c r="R20" s="15">
        <v>0</v>
      </c>
      <c r="S20" s="15">
        <v>0</v>
      </c>
      <c r="T20" s="15">
        <v>5</v>
      </c>
      <c r="U20" s="15">
        <v>0</v>
      </c>
      <c r="V20" s="15">
        <v>0</v>
      </c>
      <c r="W20" s="15">
        <v>50</v>
      </c>
      <c r="X20" s="15">
        <v>50</v>
      </c>
      <c r="Y20" s="15">
        <v>0</v>
      </c>
      <c r="Z20" s="15">
        <v>0</v>
      </c>
      <c r="AA20" s="15"/>
      <c r="AB20" s="15"/>
      <c r="AC20" s="15"/>
      <c r="AD20" s="15"/>
      <c r="AE20" s="15">
        <v>105</v>
      </c>
      <c r="AF20" s="15">
        <v>3</v>
      </c>
      <c r="AG20" s="15">
        <v>180</v>
      </c>
      <c r="AH20" s="15">
        <v>57</v>
      </c>
      <c r="AI20" s="15">
        <v>237</v>
      </c>
      <c r="AJ20" s="15">
        <v>342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4">
        <v>10</v>
      </c>
    </row>
    <row r="21" spans="1:62" ht="12.75">
      <c r="A21">
        <v>17</v>
      </c>
      <c r="B21" s="24">
        <v>5</v>
      </c>
      <c r="C21" s="15" t="s">
        <v>182</v>
      </c>
      <c r="D21" s="15"/>
      <c r="E21" s="15"/>
      <c r="F21" s="15"/>
      <c r="G21" s="15" t="s">
        <v>12</v>
      </c>
      <c r="H21" s="15"/>
      <c r="I21" s="15"/>
      <c r="J21" s="15"/>
      <c r="K21" s="15"/>
      <c r="L21" s="15"/>
      <c r="M21" s="15"/>
      <c r="N21" s="15"/>
      <c r="O21" s="15"/>
      <c r="P21" s="15"/>
      <c r="Q21" s="15">
        <v>5</v>
      </c>
      <c r="R21" s="15">
        <v>0</v>
      </c>
      <c r="S21" s="15">
        <v>0</v>
      </c>
      <c r="T21" s="15">
        <v>5</v>
      </c>
      <c r="U21" s="15">
        <v>0</v>
      </c>
      <c r="V21" s="15">
        <v>5</v>
      </c>
      <c r="W21" s="15">
        <v>50</v>
      </c>
      <c r="X21" s="15">
        <v>5</v>
      </c>
      <c r="Y21" s="15">
        <v>50</v>
      </c>
      <c r="Z21" s="15">
        <v>50</v>
      </c>
      <c r="AA21" s="15"/>
      <c r="AB21" s="15"/>
      <c r="AC21" s="15"/>
      <c r="AD21" s="15"/>
      <c r="AE21" s="15">
        <v>170</v>
      </c>
      <c r="AF21" s="15">
        <v>3</v>
      </c>
      <c r="AG21" s="15">
        <v>180</v>
      </c>
      <c r="AH21" s="15">
        <v>6</v>
      </c>
      <c r="AI21" s="15">
        <v>186</v>
      </c>
      <c r="AJ21" s="15">
        <v>356</v>
      </c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4">
        <v>11</v>
      </c>
    </row>
    <row r="22" ht="12.75">
      <c r="A22">
        <v>18</v>
      </c>
    </row>
    <row r="23" spans="1:3" ht="12.75">
      <c r="A23">
        <v>19</v>
      </c>
      <c r="C23" s="26" t="s">
        <v>109</v>
      </c>
    </row>
    <row r="24" spans="1:3" ht="12.75">
      <c r="A24">
        <v>20</v>
      </c>
      <c r="C24" s="26" t="s">
        <v>110</v>
      </c>
    </row>
    <row r="25" ht="12.75">
      <c r="A25">
        <v>21</v>
      </c>
    </row>
    <row r="26" ht="12.75">
      <c r="A26">
        <v>22</v>
      </c>
    </row>
    <row r="27" ht="12.75">
      <c r="A27">
        <v>23</v>
      </c>
    </row>
    <row r="28" ht="12.75">
      <c r="A28">
        <v>24</v>
      </c>
    </row>
    <row r="29" ht="12.75">
      <c r="A29">
        <v>25</v>
      </c>
    </row>
    <row r="30" ht="12.75">
      <c r="A30">
        <v>26</v>
      </c>
    </row>
    <row r="31" ht="12.75">
      <c r="A31">
        <v>27</v>
      </c>
    </row>
    <row r="41" ht="12.75">
      <c r="AG41">
        <v>0</v>
      </c>
    </row>
    <row r="42" ht="12.75">
      <c r="AG42">
        <v>0</v>
      </c>
    </row>
    <row r="43" ht="12.75">
      <c r="AG43">
        <v>0</v>
      </c>
    </row>
    <row r="44" ht="12.75">
      <c r="AG44">
        <v>0</v>
      </c>
    </row>
    <row r="45" ht="12.75">
      <c r="AG45">
        <v>0</v>
      </c>
    </row>
    <row r="46" ht="12.75">
      <c r="AG46">
        <v>0</v>
      </c>
    </row>
    <row r="47" ht="12.75">
      <c r="AG47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27"/>
  <sheetViews>
    <sheetView workbookViewId="0" topLeftCell="A1">
      <selection activeCell="BH20" sqref="BH20"/>
    </sheetView>
  </sheetViews>
  <sheetFormatPr defaultColWidth="9.140625" defaultRowHeight="12.75"/>
  <cols>
    <col min="1" max="1" width="3.28125" style="0" customWidth="1"/>
    <col min="2" max="2" width="6.421875" style="0" customWidth="1"/>
    <col min="3" max="3" width="15.421875" style="0" customWidth="1"/>
    <col min="4" max="4" width="17.57421875" style="0" customWidth="1"/>
    <col min="5" max="5" width="9.140625" style="0" hidden="1" customWidth="1"/>
    <col min="6" max="6" width="16.421875" style="0" customWidth="1"/>
    <col min="7" max="7" width="5.7109375" style="0" customWidth="1"/>
    <col min="8" max="8" width="5.140625" style="0" customWidth="1"/>
    <col min="9" max="25" width="9.140625" style="0" hidden="1" customWidth="1"/>
    <col min="26" max="26" width="6.140625" style="0" hidden="1" customWidth="1"/>
    <col min="27" max="31" width="9.140625" style="0" hidden="1" customWidth="1"/>
    <col min="32" max="32" width="6.00390625" style="0" hidden="1" customWidth="1"/>
    <col min="33" max="33" width="4.140625" style="0" hidden="1" customWidth="1"/>
    <col min="34" max="34" width="0.2890625" style="0" hidden="1" customWidth="1"/>
    <col min="35" max="35" width="3.00390625" style="0" hidden="1" customWidth="1"/>
    <col min="36" max="36" width="6.421875" style="0" hidden="1" customWidth="1"/>
    <col min="37" max="37" width="6.57421875" style="0" hidden="1" customWidth="1"/>
    <col min="38" max="45" width="9.140625" style="0" hidden="1" customWidth="1"/>
    <col min="46" max="46" width="5.140625" style="0" hidden="1" customWidth="1"/>
    <col min="47" max="51" width="9.140625" style="0" hidden="1" customWidth="1"/>
    <col min="52" max="52" width="6.8515625" style="0" hidden="1" customWidth="1"/>
    <col min="53" max="53" width="4.140625" style="0" hidden="1" customWidth="1"/>
    <col min="54" max="54" width="9.140625" style="0" hidden="1" customWidth="1"/>
    <col min="55" max="55" width="4.57421875" style="0" hidden="1" customWidth="1"/>
    <col min="56" max="56" width="6.140625" style="0" hidden="1" customWidth="1"/>
    <col min="57" max="57" width="7.57421875" style="0" hidden="1" customWidth="1"/>
    <col min="58" max="58" width="6.421875" style="0" customWidth="1"/>
    <col min="59" max="59" width="7.57421875" style="0" hidden="1" customWidth="1"/>
    <col min="61" max="61" width="7.00390625" style="0" customWidth="1"/>
    <col min="62" max="63" width="6.8515625" style="0" customWidth="1"/>
    <col min="64" max="64" width="8.140625" style="0" hidden="1" customWidth="1"/>
    <col min="65" max="65" width="8.7109375" style="0" customWidth="1"/>
    <col min="66" max="66" width="7.00390625" style="0" customWidth="1"/>
    <col min="67" max="67" width="7.57421875" style="0" customWidth="1"/>
    <col min="68" max="68" width="8.28125" style="0" customWidth="1"/>
  </cols>
  <sheetData>
    <row r="1" spans="1:52" ht="25.5" customHeight="1">
      <c r="A1" s="1"/>
      <c r="B1" s="2"/>
      <c r="C1" s="3" t="s">
        <v>221</v>
      </c>
      <c r="AF1" s="1"/>
      <c r="AK1" s="4"/>
      <c r="AZ1" s="1"/>
    </row>
    <row r="2" spans="1:60" ht="37.5" customHeight="1">
      <c r="A2" s="1"/>
      <c r="B2" s="2"/>
      <c r="C2" s="3" t="s">
        <v>222</v>
      </c>
      <c r="AF2" s="1"/>
      <c r="AK2" s="4"/>
      <c r="AZ2" s="1"/>
      <c r="BH2" s="73"/>
    </row>
    <row r="3" spans="1:66" ht="23.25" customHeight="1">
      <c r="A3" s="1"/>
      <c r="B3" s="2"/>
      <c r="C3" s="5"/>
      <c r="AF3" s="1"/>
      <c r="AK3" s="4"/>
      <c r="AZ3" s="1"/>
      <c r="BF3" s="79" t="s">
        <v>223</v>
      </c>
      <c r="BG3" s="80"/>
      <c r="BH3" s="80"/>
      <c r="BI3" s="80"/>
      <c r="BJ3" s="81"/>
      <c r="BK3" s="79" t="s">
        <v>224</v>
      </c>
      <c r="BL3" s="80"/>
      <c r="BM3" s="80"/>
      <c r="BN3" s="81"/>
    </row>
    <row r="4" spans="1:103" s="12" customFormat="1" ht="44.25" customHeight="1">
      <c r="A4" s="7" t="s">
        <v>3</v>
      </c>
      <c r="B4" s="8" t="s">
        <v>161</v>
      </c>
      <c r="C4" s="7" t="s">
        <v>5</v>
      </c>
      <c r="D4" s="7" t="s">
        <v>6</v>
      </c>
      <c r="E4" s="9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16</v>
      </c>
      <c r="Q4" s="7" t="s">
        <v>17</v>
      </c>
      <c r="R4" s="7">
        <v>1</v>
      </c>
      <c r="S4" s="7">
        <f aca="true" t="shared" si="0" ref="S4:AE4">SUM(R4,1)</f>
        <v>2</v>
      </c>
      <c r="T4" s="7">
        <f t="shared" si="0"/>
        <v>3</v>
      </c>
      <c r="U4" s="7">
        <f t="shared" si="0"/>
        <v>4</v>
      </c>
      <c r="V4" s="7">
        <f t="shared" si="0"/>
        <v>5</v>
      </c>
      <c r="W4" s="7">
        <f t="shared" si="0"/>
        <v>6</v>
      </c>
      <c r="X4" s="7">
        <f t="shared" si="0"/>
        <v>7</v>
      </c>
      <c r="Y4" s="7">
        <f t="shared" si="0"/>
        <v>8</v>
      </c>
      <c r="Z4" s="7">
        <f t="shared" si="0"/>
        <v>9</v>
      </c>
      <c r="AA4" s="7">
        <f t="shared" si="0"/>
        <v>10</v>
      </c>
      <c r="AB4" s="7">
        <f t="shared" si="0"/>
        <v>11</v>
      </c>
      <c r="AC4" s="7">
        <f t="shared" si="0"/>
        <v>12</v>
      </c>
      <c r="AD4" s="7">
        <f t="shared" si="0"/>
        <v>13</v>
      </c>
      <c r="AE4" s="7">
        <f t="shared" si="0"/>
        <v>14</v>
      </c>
      <c r="AF4" s="7" t="s">
        <v>18</v>
      </c>
      <c r="AG4" s="10" t="s">
        <v>17</v>
      </c>
      <c r="AH4" s="10"/>
      <c r="AI4" s="10" t="s">
        <v>19</v>
      </c>
      <c r="AJ4" s="10" t="s">
        <v>20</v>
      </c>
      <c r="AK4" s="11" t="s">
        <v>21</v>
      </c>
      <c r="AL4" s="7">
        <v>1</v>
      </c>
      <c r="AM4" s="7">
        <f aca="true" t="shared" si="1" ref="AM4:AY4">SUM(AL4,1)</f>
        <v>2</v>
      </c>
      <c r="AN4" s="7">
        <f t="shared" si="1"/>
        <v>3</v>
      </c>
      <c r="AO4" s="7">
        <f t="shared" si="1"/>
        <v>4</v>
      </c>
      <c r="AP4" s="7">
        <f t="shared" si="1"/>
        <v>5</v>
      </c>
      <c r="AQ4" s="7">
        <f t="shared" si="1"/>
        <v>6</v>
      </c>
      <c r="AR4" s="7">
        <f t="shared" si="1"/>
        <v>7</v>
      </c>
      <c r="AS4" s="7">
        <f t="shared" si="1"/>
        <v>8</v>
      </c>
      <c r="AT4" s="7">
        <f t="shared" si="1"/>
        <v>9</v>
      </c>
      <c r="AU4" s="7">
        <f t="shared" si="1"/>
        <v>10</v>
      </c>
      <c r="AV4" s="7">
        <f t="shared" si="1"/>
        <v>11</v>
      </c>
      <c r="AW4" s="7">
        <f t="shared" si="1"/>
        <v>12</v>
      </c>
      <c r="AX4" s="7">
        <f t="shared" si="1"/>
        <v>13</v>
      </c>
      <c r="AY4" s="7">
        <f t="shared" si="1"/>
        <v>14</v>
      </c>
      <c r="AZ4" s="7" t="s">
        <v>18</v>
      </c>
      <c r="BA4" s="10" t="s">
        <v>17</v>
      </c>
      <c r="BB4" s="10"/>
      <c r="BC4" s="10" t="s">
        <v>19</v>
      </c>
      <c r="BD4" s="10" t="s">
        <v>20</v>
      </c>
      <c r="BE4" s="11" t="s">
        <v>21</v>
      </c>
      <c r="BF4" s="10" t="s">
        <v>225</v>
      </c>
      <c r="BG4" s="10"/>
      <c r="BH4" s="10" t="s">
        <v>115</v>
      </c>
      <c r="BI4" s="10" t="s">
        <v>226</v>
      </c>
      <c r="BJ4" s="10" t="s">
        <v>133</v>
      </c>
      <c r="BK4" s="7" t="s">
        <v>225</v>
      </c>
      <c r="BL4" s="7"/>
      <c r="BM4" s="10" t="s">
        <v>115</v>
      </c>
      <c r="BN4" s="10" t="s">
        <v>133</v>
      </c>
      <c r="BO4" s="10" t="s">
        <v>132</v>
      </c>
      <c r="BP4" s="10" t="s">
        <v>162</v>
      </c>
      <c r="BQ4" s="10" t="s">
        <v>133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6"/>
      <c r="CP4" s="26"/>
      <c r="CQ4" s="26"/>
      <c r="CR4" s="26"/>
      <c r="CS4" s="26"/>
      <c r="CT4" s="26"/>
      <c r="CU4" s="1"/>
      <c r="CV4" s="1"/>
      <c r="CW4" s="1"/>
      <c r="CX4" s="1"/>
      <c r="CY4" s="1"/>
    </row>
    <row r="5" spans="1:92" ht="12.75" customHeight="1">
      <c r="A5" s="7">
        <f aca="true" t="shared" si="2" ref="A5:A24">SUM(A4,1)</f>
        <v>1</v>
      </c>
      <c r="B5" s="13">
        <v>26</v>
      </c>
      <c r="C5" s="14" t="s">
        <v>23</v>
      </c>
      <c r="D5" s="14" t="s">
        <v>24</v>
      </c>
      <c r="E5" s="14">
        <v>0</v>
      </c>
      <c r="F5" s="14" t="s">
        <v>25</v>
      </c>
      <c r="G5" s="13" t="s">
        <v>26</v>
      </c>
      <c r="H5" s="14" t="s">
        <v>11</v>
      </c>
      <c r="I5" s="14" t="s">
        <v>11</v>
      </c>
      <c r="J5" s="15" t="s">
        <v>12</v>
      </c>
      <c r="K5" s="15" t="s">
        <v>13</v>
      </c>
      <c r="L5" s="15"/>
      <c r="M5" s="15">
        <f>IF('[1]Жеребьевка'!D39='[1]Жеребьевка'!D39,'[1]Жеребьевка'!D39,0)</f>
        <v>0</v>
      </c>
      <c r="N5" s="15"/>
      <c r="O5" s="15"/>
      <c r="P5" s="15"/>
      <c r="Q5" s="15"/>
      <c r="R5" s="15">
        <v>0</v>
      </c>
      <c r="S5" s="15">
        <v>5</v>
      </c>
      <c r="T5" s="15">
        <v>0</v>
      </c>
      <c r="U5" s="15">
        <v>5</v>
      </c>
      <c r="V5" s="15">
        <v>5</v>
      </c>
      <c r="W5" s="15">
        <v>0</v>
      </c>
      <c r="X5" s="15">
        <v>5</v>
      </c>
      <c r="Y5" s="15">
        <v>0</v>
      </c>
      <c r="Z5" s="15">
        <v>0</v>
      </c>
      <c r="AA5" s="15">
        <v>0</v>
      </c>
      <c r="AB5" s="15"/>
      <c r="AC5" s="15"/>
      <c r="AD5" s="15"/>
      <c r="AE5" s="15"/>
      <c r="AF5" s="14">
        <f aca="true" t="shared" si="3" ref="AF5:AF24">SUM(R5:AE5)</f>
        <v>20</v>
      </c>
      <c r="AG5" s="16">
        <v>3</v>
      </c>
      <c r="AH5" s="16">
        <f aca="true" t="shared" si="4" ref="AH5:AH24">MMULT(AG5,60)</f>
        <v>180</v>
      </c>
      <c r="AI5" s="16">
        <v>7</v>
      </c>
      <c r="AJ5" s="16">
        <f aca="true" t="shared" si="5" ref="AJ5:AJ24">SUM(AH5,AI5)</f>
        <v>187</v>
      </c>
      <c r="AK5" s="21">
        <f aca="true" t="shared" si="6" ref="AK5:AK24">SUM(AF5,AJ5)</f>
        <v>207</v>
      </c>
      <c r="AL5" s="15">
        <v>0</v>
      </c>
      <c r="AM5" s="15">
        <v>0</v>
      </c>
      <c r="AN5" s="15">
        <v>0</v>
      </c>
      <c r="AO5" s="15">
        <v>5</v>
      </c>
      <c r="AP5" s="15">
        <v>0</v>
      </c>
      <c r="AQ5" s="15">
        <v>0</v>
      </c>
      <c r="AR5" s="15">
        <v>5</v>
      </c>
      <c r="AS5" s="15">
        <v>0</v>
      </c>
      <c r="AT5" s="15">
        <v>0</v>
      </c>
      <c r="AU5" s="15">
        <v>0</v>
      </c>
      <c r="AV5" s="15"/>
      <c r="AW5" s="14"/>
      <c r="AX5" s="14"/>
      <c r="AY5" s="14"/>
      <c r="AZ5" s="14">
        <f aca="true" t="shared" si="7" ref="AZ5:AZ24">SUM(AL5:AY5)</f>
        <v>10</v>
      </c>
      <c r="BA5" s="20">
        <v>3</v>
      </c>
      <c r="BB5" s="20">
        <f aca="true" t="shared" si="8" ref="BB5:BB24">MMULT(BA5,60)</f>
        <v>180</v>
      </c>
      <c r="BC5" s="20">
        <v>22</v>
      </c>
      <c r="BD5" s="20">
        <f aca="true" t="shared" si="9" ref="BD5:BD24">SUM(BB5,BC5)</f>
        <v>202</v>
      </c>
      <c r="BE5" s="20">
        <f aca="true" t="shared" si="10" ref="BE5:BE24">SUM(AZ5,BD5)</f>
        <v>212</v>
      </c>
      <c r="BF5" s="20">
        <f aca="true" t="shared" si="11" ref="BF5:BF24">SUM(AK5,BE5)</f>
        <v>419</v>
      </c>
      <c r="BG5" s="74">
        <v>1.1574074074074073E-05</v>
      </c>
      <c r="BH5" s="30">
        <f>BF5*BG5</f>
        <v>0.004849537037037037</v>
      </c>
      <c r="BI5" s="31">
        <v>1</v>
      </c>
      <c r="BJ5" s="18">
        <v>1</v>
      </c>
      <c r="BK5" s="15">
        <v>623</v>
      </c>
      <c r="BL5" s="30">
        <v>1.1574074074074073E-05</v>
      </c>
      <c r="BM5" s="30">
        <f>BK5*BL5</f>
        <v>0.0072106481481481475</v>
      </c>
      <c r="BN5" s="75">
        <v>7</v>
      </c>
      <c r="BO5" s="15">
        <f>BN5+BJ5+BJ6</f>
        <v>16</v>
      </c>
      <c r="BP5" s="15"/>
      <c r="BQ5" s="50">
        <v>6</v>
      </c>
      <c r="CM5" s="19" t="s">
        <v>27</v>
      </c>
      <c r="CN5" s="19" t="s">
        <v>28</v>
      </c>
    </row>
    <row r="6" spans="1:92" ht="12.75" customHeight="1">
      <c r="A6" s="7">
        <f t="shared" si="2"/>
        <v>2</v>
      </c>
      <c r="B6" s="13">
        <v>22</v>
      </c>
      <c r="C6" s="14" t="s">
        <v>29</v>
      </c>
      <c r="D6" s="14" t="s">
        <v>30</v>
      </c>
      <c r="E6" s="14">
        <v>0</v>
      </c>
      <c r="F6" s="14" t="s">
        <v>25</v>
      </c>
      <c r="G6" s="13" t="s">
        <v>26</v>
      </c>
      <c r="H6" s="14" t="s">
        <v>11</v>
      </c>
      <c r="I6" s="14" t="s">
        <v>11</v>
      </c>
      <c r="J6" s="15" t="s">
        <v>12</v>
      </c>
      <c r="K6" s="15" t="s">
        <v>13</v>
      </c>
      <c r="L6" s="15"/>
      <c r="M6" s="15">
        <f>IF('[1]Жеребьевка'!D37='[1]Жеребьевка'!D37,'[1]Жеребьевка'!D37,0)</f>
        <v>0</v>
      </c>
      <c r="N6" s="15"/>
      <c r="O6" s="15"/>
      <c r="P6" s="15"/>
      <c r="Q6" s="15"/>
      <c r="R6" s="15">
        <v>5</v>
      </c>
      <c r="S6" s="15">
        <v>5</v>
      </c>
      <c r="T6" s="15">
        <v>0</v>
      </c>
      <c r="U6" s="15">
        <v>50</v>
      </c>
      <c r="V6" s="15">
        <v>5</v>
      </c>
      <c r="W6" s="15">
        <v>5</v>
      </c>
      <c r="X6" s="15">
        <v>200</v>
      </c>
      <c r="Y6" s="15">
        <v>5</v>
      </c>
      <c r="Z6" s="15">
        <v>5</v>
      </c>
      <c r="AA6" s="15">
        <v>5</v>
      </c>
      <c r="AB6" s="15"/>
      <c r="AC6" s="15"/>
      <c r="AD6" s="15"/>
      <c r="AE6" s="15"/>
      <c r="AF6" s="14">
        <f t="shared" si="3"/>
        <v>285</v>
      </c>
      <c r="AG6" s="20">
        <v>5</v>
      </c>
      <c r="AH6" s="20">
        <f t="shared" si="4"/>
        <v>300</v>
      </c>
      <c r="AI6" s="20">
        <v>24</v>
      </c>
      <c r="AJ6" s="20">
        <f t="shared" si="5"/>
        <v>324</v>
      </c>
      <c r="AK6" s="23">
        <f t="shared" si="6"/>
        <v>609</v>
      </c>
      <c r="AL6" s="15">
        <v>0</v>
      </c>
      <c r="AM6" s="15">
        <v>0</v>
      </c>
      <c r="AN6" s="15">
        <v>5</v>
      </c>
      <c r="AO6" s="15">
        <v>50</v>
      </c>
      <c r="AP6" s="15">
        <v>5</v>
      </c>
      <c r="AQ6" s="15">
        <v>5</v>
      </c>
      <c r="AR6" s="15">
        <v>20</v>
      </c>
      <c r="AS6" s="15">
        <v>5</v>
      </c>
      <c r="AT6" s="15">
        <v>5</v>
      </c>
      <c r="AU6" s="15">
        <v>5</v>
      </c>
      <c r="AV6" s="15"/>
      <c r="AW6" s="15"/>
      <c r="AX6" s="15"/>
      <c r="AY6" s="15"/>
      <c r="AZ6" s="14">
        <f t="shared" si="7"/>
        <v>100</v>
      </c>
      <c r="BA6" s="20">
        <v>5</v>
      </c>
      <c r="BB6" s="20">
        <f t="shared" si="8"/>
        <v>300</v>
      </c>
      <c r="BC6" s="20">
        <v>41</v>
      </c>
      <c r="BD6" s="20">
        <f t="shared" si="9"/>
        <v>341</v>
      </c>
      <c r="BE6" s="20">
        <f t="shared" si="10"/>
        <v>441</v>
      </c>
      <c r="BF6" s="20">
        <f t="shared" si="11"/>
        <v>1050</v>
      </c>
      <c r="BG6" s="74">
        <v>1.1574074074074073E-05</v>
      </c>
      <c r="BH6" s="30">
        <f aca="true" t="shared" si="12" ref="BH6:BH24">BF6*BG6</f>
        <v>0.012152777777777778</v>
      </c>
      <c r="BI6" s="31">
        <v>12</v>
      </c>
      <c r="BJ6" s="18">
        <v>8</v>
      </c>
      <c r="BK6" s="15"/>
      <c r="BL6" s="30"/>
      <c r="BM6" s="30"/>
      <c r="BN6" s="75"/>
      <c r="BO6" s="15"/>
      <c r="BP6" s="15"/>
      <c r="BQ6" s="50"/>
      <c r="CM6" s="19" t="s">
        <v>31</v>
      </c>
      <c r="CN6" s="19" t="s">
        <v>32</v>
      </c>
    </row>
    <row r="7" spans="1:92" ht="12.75" customHeight="1">
      <c r="A7" s="7">
        <f t="shared" si="2"/>
        <v>3</v>
      </c>
      <c r="B7" s="13">
        <v>10</v>
      </c>
      <c r="C7" s="14" t="s">
        <v>33</v>
      </c>
      <c r="D7" s="14" t="s">
        <v>34</v>
      </c>
      <c r="E7" s="14">
        <v>0</v>
      </c>
      <c r="F7" s="14" t="s">
        <v>35</v>
      </c>
      <c r="G7" s="13" t="s">
        <v>26</v>
      </c>
      <c r="H7" s="14" t="s">
        <v>12</v>
      </c>
      <c r="I7" s="14" t="s">
        <v>11</v>
      </c>
      <c r="J7" s="15" t="s">
        <v>12</v>
      </c>
      <c r="K7" s="15" t="s">
        <v>13</v>
      </c>
      <c r="L7" s="15"/>
      <c r="M7" s="15">
        <f>IF('[1]Жеребьевка'!D38='[1]Жеребьевка'!D38,'[1]Жеребьевка'!D38,0)</f>
        <v>0</v>
      </c>
      <c r="N7" s="15"/>
      <c r="O7" s="15"/>
      <c r="P7" s="15"/>
      <c r="Q7" s="15"/>
      <c r="R7" s="15">
        <v>0</v>
      </c>
      <c r="S7" s="15">
        <v>0</v>
      </c>
      <c r="T7" s="15">
        <v>0</v>
      </c>
      <c r="U7" s="15">
        <v>5</v>
      </c>
      <c r="V7" s="15">
        <v>5</v>
      </c>
      <c r="W7" s="15">
        <v>0</v>
      </c>
      <c r="X7" s="15">
        <v>0</v>
      </c>
      <c r="Y7" s="15">
        <v>0</v>
      </c>
      <c r="Z7" s="15">
        <v>5</v>
      </c>
      <c r="AA7" s="15">
        <v>0</v>
      </c>
      <c r="AB7" s="15"/>
      <c r="AC7" s="15"/>
      <c r="AD7" s="15"/>
      <c r="AE7" s="15"/>
      <c r="AF7" s="14">
        <f t="shared" si="3"/>
        <v>15</v>
      </c>
      <c r="AG7" s="20">
        <v>2</v>
      </c>
      <c r="AH7" s="20">
        <f t="shared" si="4"/>
        <v>120</v>
      </c>
      <c r="AI7" s="20">
        <v>53</v>
      </c>
      <c r="AJ7" s="20">
        <f t="shared" si="5"/>
        <v>173</v>
      </c>
      <c r="AK7" s="23">
        <f t="shared" si="6"/>
        <v>188</v>
      </c>
      <c r="AL7" s="15">
        <v>0</v>
      </c>
      <c r="AM7" s="15">
        <v>0</v>
      </c>
      <c r="AN7" s="15">
        <v>0</v>
      </c>
      <c r="AO7" s="15">
        <v>5</v>
      </c>
      <c r="AP7" s="15">
        <v>0</v>
      </c>
      <c r="AQ7" s="15">
        <v>0</v>
      </c>
      <c r="AR7" s="15">
        <v>5</v>
      </c>
      <c r="AS7" s="15">
        <v>5</v>
      </c>
      <c r="AT7" s="15">
        <v>0</v>
      </c>
      <c r="AU7" s="15">
        <v>0</v>
      </c>
      <c r="AV7" s="15"/>
      <c r="AW7" s="15"/>
      <c r="AX7" s="15"/>
      <c r="AY7" s="15"/>
      <c r="AZ7" s="14">
        <f t="shared" si="7"/>
        <v>15</v>
      </c>
      <c r="BA7" s="20">
        <v>2</v>
      </c>
      <c r="BB7" s="20">
        <f t="shared" si="8"/>
        <v>120</v>
      </c>
      <c r="BC7" s="20">
        <v>52</v>
      </c>
      <c r="BD7" s="20">
        <f t="shared" si="9"/>
        <v>172</v>
      </c>
      <c r="BE7" s="20">
        <f t="shared" si="10"/>
        <v>187</v>
      </c>
      <c r="BF7" s="20">
        <f t="shared" si="11"/>
        <v>375</v>
      </c>
      <c r="BG7" s="74">
        <v>1.15740740740741E-05</v>
      </c>
      <c r="BH7" s="30">
        <f t="shared" si="12"/>
        <v>0.0043402777777777875</v>
      </c>
      <c r="BI7" s="31">
        <v>3</v>
      </c>
      <c r="BJ7" s="18">
        <v>3</v>
      </c>
      <c r="BK7" s="15">
        <v>219</v>
      </c>
      <c r="BL7" s="30">
        <v>1.15740740740741E-05</v>
      </c>
      <c r="BM7" s="30">
        <f>BK7*BL7</f>
        <v>0.002534722222222228</v>
      </c>
      <c r="BN7" s="75">
        <v>1</v>
      </c>
      <c r="BO7" s="15">
        <f aca="true" t="shared" si="13" ref="BO7:BO23">BN7+BJ7+BJ8</f>
        <v>10</v>
      </c>
      <c r="BP7" s="15">
        <v>90</v>
      </c>
      <c r="BQ7" s="50">
        <v>1</v>
      </c>
      <c r="CM7" s="19" t="s">
        <v>36</v>
      </c>
      <c r="CN7" s="19" t="s">
        <v>37</v>
      </c>
    </row>
    <row r="8" spans="1:92" ht="12.75" customHeight="1">
      <c r="A8" s="7">
        <f t="shared" si="2"/>
        <v>4</v>
      </c>
      <c r="B8" s="13">
        <v>7</v>
      </c>
      <c r="C8" s="14" t="s">
        <v>38</v>
      </c>
      <c r="D8" s="14" t="s">
        <v>39</v>
      </c>
      <c r="E8" s="14">
        <v>0</v>
      </c>
      <c r="F8" s="14" t="s">
        <v>35</v>
      </c>
      <c r="G8" s="13" t="s">
        <v>26</v>
      </c>
      <c r="H8" s="14" t="s">
        <v>12</v>
      </c>
      <c r="I8" s="14" t="s">
        <v>11</v>
      </c>
      <c r="J8" s="15" t="s">
        <v>12</v>
      </c>
      <c r="K8" s="15" t="s">
        <v>13</v>
      </c>
      <c r="L8" s="15"/>
      <c r="M8" s="15">
        <f>IF('[1]Жеребьевка'!D43='[1]Жеребьевка'!D43,'[1]Жеребьевка'!D43,0)</f>
        <v>0</v>
      </c>
      <c r="N8" s="15"/>
      <c r="O8" s="15"/>
      <c r="P8" s="15"/>
      <c r="Q8" s="15"/>
      <c r="R8" s="15">
        <v>0</v>
      </c>
      <c r="S8" s="15">
        <v>0</v>
      </c>
      <c r="T8" s="15">
        <v>5</v>
      </c>
      <c r="U8" s="15">
        <v>5</v>
      </c>
      <c r="V8" s="15">
        <v>0</v>
      </c>
      <c r="W8" s="15">
        <v>0</v>
      </c>
      <c r="X8" s="15">
        <v>5</v>
      </c>
      <c r="Y8" s="15">
        <v>5</v>
      </c>
      <c r="Z8" s="15">
        <v>5</v>
      </c>
      <c r="AA8" s="15">
        <v>5</v>
      </c>
      <c r="AB8" s="15"/>
      <c r="AC8" s="15"/>
      <c r="AD8" s="15"/>
      <c r="AE8" s="15"/>
      <c r="AF8" s="14">
        <f t="shared" si="3"/>
        <v>30</v>
      </c>
      <c r="AG8" s="20">
        <v>3</v>
      </c>
      <c r="AH8" s="20">
        <f t="shared" si="4"/>
        <v>180</v>
      </c>
      <c r="AI8" s="20">
        <v>4</v>
      </c>
      <c r="AJ8" s="20">
        <f t="shared" si="5"/>
        <v>184</v>
      </c>
      <c r="AK8" s="23">
        <f t="shared" si="6"/>
        <v>214</v>
      </c>
      <c r="AL8" s="15">
        <v>0</v>
      </c>
      <c r="AM8" s="15">
        <v>0</v>
      </c>
      <c r="AN8" s="15">
        <v>5</v>
      </c>
      <c r="AO8" s="15">
        <v>5</v>
      </c>
      <c r="AP8" s="15">
        <v>0</v>
      </c>
      <c r="AQ8" s="15">
        <v>0</v>
      </c>
      <c r="AR8" s="15">
        <v>5</v>
      </c>
      <c r="AS8" s="15">
        <v>0</v>
      </c>
      <c r="AT8" s="15">
        <v>0</v>
      </c>
      <c r="AU8" s="15">
        <v>5</v>
      </c>
      <c r="AV8" s="15"/>
      <c r="AW8" s="15"/>
      <c r="AX8" s="15"/>
      <c r="AY8" s="15"/>
      <c r="AZ8" s="14">
        <f t="shared" si="7"/>
        <v>20</v>
      </c>
      <c r="BA8" s="20">
        <v>3</v>
      </c>
      <c r="BB8" s="20">
        <f t="shared" si="8"/>
        <v>180</v>
      </c>
      <c r="BC8" s="20">
        <v>10</v>
      </c>
      <c r="BD8" s="20">
        <f t="shared" si="9"/>
        <v>190</v>
      </c>
      <c r="BE8" s="20">
        <f t="shared" si="10"/>
        <v>210</v>
      </c>
      <c r="BF8" s="20">
        <f t="shared" si="11"/>
        <v>424</v>
      </c>
      <c r="BG8" s="74">
        <v>1.15740740740741E-05</v>
      </c>
      <c r="BH8" s="30">
        <f t="shared" si="12"/>
        <v>0.0049074074074074185</v>
      </c>
      <c r="BI8" s="31">
        <v>6</v>
      </c>
      <c r="BJ8" s="18">
        <v>6</v>
      </c>
      <c r="BK8" s="15"/>
      <c r="BL8" s="30"/>
      <c r="BM8" s="30"/>
      <c r="BN8" s="75"/>
      <c r="BO8" s="15"/>
      <c r="BP8" s="15"/>
      <c r="BQ8" s="50"/>
      <c r="CM8" s="19" t="s">
        <v>40</v>
      </c>
      <c r="CN8" s="19" t="s">
        <v>41</v>
      </c>
    </row>
    <row r="9" spans="1:92" ht="12.75" customHeight="1">
      <c r="A9" s="7">
        <f t="shared" si="2"/>
        <v>5</v>
      </c>
      <c r="B9" s="13">
        <v>28</v>
      </c>
      <c r="C9" s="14" t="s">
        <v>42</v>
      </c>
      <c r="D9" s="14" t="s">
        <v>43</v>
      </c>
      <c r="E9" s="14">
        <v>0</v>
      </c>
      <c r="F9" s="14" t="s">
        <v>44</v>
      </c>
      <c r="G9" s="13" t="s">
        <v>26</v>
      </c>
      <c r="H9" s="14" t="s">
        <v>12</v>
      </c>
      <c r="I9" s="14" t="s">
        <v>11</v>
      </c>
      <c r="J9" s="15" t="s">
        <v>12</v>
      </c>
      <c r="K9" s="15" t="s">
        <v>13</v>
      </c>
      <c r="L9" s="15"/>
      <c r="M9" s="15">
        <f>IF('[1]Жеребьевка'!D53='[1]Жеребьевка'!D53,'[1]Жеребьевка'!D53,0)</f>
        <v>0</v>
      </c>
      <c r="N9" s="15"/>
      <c r="O9" s="15"/>
      <c r="P9" s="15"/>
      <c r="Q9" s="15"/>
      <c r="R9" s="15">
        <v>5</v>
      </c>
      <c r="S9" s="15">
        <v>5</v>
      </c>
      <c r="T9" s="15">
        <v>5</v>
      </c>
      <c r="U9" s="15">
        <v>20</v>
      </c>
      <c r="V9" s="15">
        <v>5</v>
      </c>
      <c r="W9" s="15">
        <v>5</v>
      </c>
      <c r="X9" s="15">
        <v>20</v>
      </c>
      <c r="Y9" s="15">
        <v>5</v>
      </c>
      <c r="Z9" s="15">
        <v>5</v>
      </c>
      <c r="AA9" s="15">
        <v>20</v>
      </c>
      <c r="AB9" s="15"/>
      <c r="AC9" s="15"/>
      <c r="AD9" s="15"/>
      <c r="AE9" s="15"/>
      <c r="AF9" s="14">
        <f t="shared" si="3"/>
        <v>95</v>
      </c>
      <c r="AG9" s="20">
        <v>3</v>
      </c>
      <c r="AH9" s="20">
        <f t="shared" si="4"/>
        <v>180</v>
      </c>
      <c r="AI9" s="20">
        <v>22</v>
      </c>
      <c r="AJ9" s="20">
        <f t="shared" si="5"/>
        <v>202</v>
      </c>
      <c r="AK9" s="23">
        <f t="shared" si="6"/>
        <v>297</v>
      </c>
      <c r="AL9" s="15">
        <v>5</v>
      </c>
      <c r="AM9" s="15">
        <v>5</v>
      </c>
      <c r="AN9" s="15">
        <v>5</v>
      </c>
      <c r="AO9" s="15">
        <v>5</v>
      </c>
      <c r="AP9" s="15">
        <v>5</v>
      </c>
      <c r="AQ9" s="15">
        <v>5</v>
      </c>
      <c r="AR9" s="15">
        <v>20</v>
      </c>
      <c r="AS9" s="15">
        <v>5</v>
      </c>
      <c r="AT9" s="15">
        <v>0</v>
      </c>
      <c r="AU9" s="15">
        <v>5</v>
      </c>
      <c r="AV9" s="15"/>
      <c r="AW9" s="15"/>
      <c r="AX9" s="15"/>
      <c r="AY9" s="15"/>
      <c r="AZ9" s="14">
        <f t="shared" si="7"/>
        <v>60</v>
      </c>
      <c r="BA9" s="20">
        <v>3</v>
      </c>
      <c r="BB9" s="20">
        <f t="shared" si="8"/>
        <v>180</v>
      </c>
      <c r="BC9" s="20">
        <v>18</v>
      </c>
      <c r="BD9" s="20">
        <f t="shared" si="9"/>
        <v>198</v>
      </c>
      <c r="BE9" s="20">
        <f t="shared" si="10"/>
        <v>258</v>
      </c>
      <c r="BF9" s="20">
        <f t="shared" si="11"/>
        <v>555</v>
      </c>
      <c r="BG9" s="74">
        <v>1.15740740740741E-05</v>
      </c>
      <c r="BH9" s="30">
        <f t="shared" si="12"/>
        <v>0.006423611111111126</v>
      </c>
      <c r="BI9" s="31">
        <v>12</v>
      </c>
      <c r="BJ9" s="18">
        <v>11</v>
      </c>
      <c r="BK9" s="15"/>
      <c r="BL9" s="30"/>
      <c r="BM9" s="30"/>
      <c r="BN9" s="75">
        <v>11</v>
      </c>
      <c r="BO9" s="15">
        <f t="shared" si="13"/>
        <v>28</v>
      </c>
      <c r="BP9" s="15"/>
      <c r="BQ9" s="50">
        <v>9</v>
      </c>
      <c r="CM9" s="19" t="s">
        <v>50</v>
      </c>
      <c r="CN9" s="19" t="s">
        <v>51</v>
      </c>
    </row>
    <row r="10" spans="1:92" ht="12.75" customHeight="1">
      <c r="A10" s="7">
        <f t="shared" si="2"/>
        <v>6</v>
      </c>
      <c r="B10" s="13">
        <v>32</v>
      </c>
      <c r="C10" s="14" t="s">
        <v>52</v>
      </c>
      <c r="D10" s="14" t="s">
        <v>53</v>
      </c>
      <c r="E10" s="14">
        <v>0</v>
      </c>
      <c r="F10" s="14" t="s">
        <v>44</v>
      </c>
      <c r="G10" s="13" t="s">
        <v>26</v>
      </c>
      <c r="H10" s="14" t="s">
        <v>11</v>
      </c>
      <c r="I10" s="14" t="s">
        <v>11</v>
      </c>
      <c r="J10" s="15" t="s">
        <v>12</v>
      </c>
      <c r="K10" s="15" t="s">
        <v>13</v>
      </c>
      <c r="L10" s="15"/>
      <c r="M10" s="15">
        <f>IF('[1]Жеребьевка'!D58='[1]Жеребьевка'!D58,'[1]Жеребьевка'!D58,0)</f>
        <v>0</v>
      </c>
      <c r="N10" s="15"/>
      <c r="O10" s="15"/>
      <c r="P10" s="15"/>
      <c r="Q10" s="15"/>
      <c r="R10" s="15">
        <v>0</v>
      </c>
      <c r="S10" s="15">
        <v>5</v>
      </c>
      <c r="T10" s="15">
        <v>5</v>
      </c>
      <c r="U10" s="15">
        <v>20</v>
      </c>
      <c r="V10" s="15">
        <v>5</v>
      </c>
      <c r="W10" s="15">
        <v>5</v>
      </c>
      <c r="X10" s="15">
        <v>5</v>
      </c>
      <c r="Y10" s="15">
        <v>5</v>
      </c>
      <c r="Z10" s="15">
        <v>0</v>
      </c>
      <c r="AA10" s="15">
        <v>5</v>
      </c>
      <c r="AB10" s="15"/>
      <c r="AC10" s="15"/>
      <c r="AD10" s="15"/>
      <c r="AE10" s="15"/>
      <c r="AF10" s="14">
        <f t="shared" si="3"/>
        <v>55</v>
      </c>
      <c r="AG10" s="20">
        <v>4</v>
      </c>
      <c r="AH10" s="20">
        <f t="shared" si="4"/>
        <v>240</v>
      </c>
      <c r="AI10" s="20">
        <v>2</v>
      </c>
      <c r="AJ10" s="20">
        <f t="shared" si="5"/>
        <v>242</v>
      </c>
      <c r="AK10" s="23">
        <f t="shared" si="6"/>
        <v>297</v>
      </c>
      <c r="AL10" s="15">
        <v>0</v>
      </c>
      <c r="AM10" s="15">
        <v>0</v>
      </c>
      <c r="AN10" s="15">
        <v>5</v>
      </c>
      <c r="AO10" s="15">
        <v>5</v>
      </c>
      <c r="AP10" s="15">
        <v>5</v>
      </c>
      <c r="AQ10" s="15">
        <v>0</v>
      </c>
      <c r="AR10" s="15">
        <v>5</v>
      </c>
      <c r="AS10" s="15">
        <v>5</v>
      </c>
      <c r="AT10" s="15">
        <v>5</v>
      </c>
      <c r="AU10" s="15">
        <v>5</v>
      </c>
      <c r="AV10" s="15"/>
      <c r="AW10" s="14"/>
      <c r="AX10" s="15"/>
      <c r="AY10" s="15"/>
      <c r="AZ10" s="14">
        <f t="shared" si="7"/>
        <v>35</v>
      </c>
      <c r="BA10" s="20">
        <v>4</v>
      </c>
      <c r="BB10" s="20">
        <f t="shared" si="8"/>
        <v>240</v>
      </c>
      <c r="BC10" s="20">
        <v>25</v>
      </c>
      <c r="BD10" s="20">
        <f t="shared" si="9"/>
        <v>265</v>
      </c>
      <c r="BE10" s="20">
        <f t="shared" si="10"/>
        <v>300</v>
      </c>
      <c r="BF10" s="20">
        <f t="shared" si="11"/>
        <v>597</v>
      </c>
      <c r="BG10" s="74">
        <v>1.15740740740741E-05</v>
      </c>
      <c r="BH10" s="30">
        <f t="shared" si="12"/>
        <v>0.006909722222222238</v>
      </c>
      <c r="BI10" s="31">
        <v>9</v>
      </c>
      <c r="BJ10" s="18">
        <v>6</v>
      </c>
      <c r="BK10" s="15"/>
      <c r="BL10" s="30"/>
      <c r="BM10" s="30"/>
      <c r="BN10" s="75"/>
      <c r="BO10" s="15"/>
      <c r="BP10" s="15"/>
      <c r="BQ10" s="50"/>
      <c r="CM10" s="19" t="s">
        <v>54</v>
      </c>
      <c r="CN10" s="19" t="s">
        <v>55</v>
      </c>
    </row>
    <row r="11" spans="1:92" ht="12.75" customHeight="1">
      <c r="A11" s="7">
        <f t="shared" si="2"/>
        <v>7</v>
      </c>
      <c r="B11" s="13">
        <v>17</v>
      </c>
      <c r="C11" s="14" t="s">
        <v>56</v>
      </c>
      <c r="D11" s="14" t="s">
        <v>57</v>
      </c>
      <c r="E11" s="14">
        <v>0</v>
      </c>
      <c r="F11" s="14" t="s">
        <v>58</v>
      </c>
      <c r="G11" s="13" t="s">
        <v>26</v>
      </c>
      <c r="H11" s="14" t="s">
        <v>12</v>
      </c>
      <c r="I11" s="14" t="s">
        <v>11</v>
      </c>
      <c r="J11" s="15" t="s">
        <v>12</v>
      </c>
      <c r="K11" s="15" t="s">
        <v>13</v>
      </c>
      <c r="L11" s="15"/>
      <c r="M11" s="15">
        <f>IF('[1]Жеребьевка'!D56='[1]Жеребьевка'!D56,'[1]Жеребьевка'!D56,0)</f>
        <v>0</v>
      </c>
      <c r="N11" s="15"/>
      <c r="O11" s="15"/>
      <c r="P11" s="15"/>
      <c r="Q11" s="15"/>
      <c r="R11" s="15">
        <v>0</v>
      </c>
      <c r="S11" s="15">
        <v>0</v>
      </c>
      <c r="T11" s="15">
        <v>0</v>
      </c>
      <c r="U11" s="15">
        <v>5</v>
      </c>
      <c r="V11" s="15">
        <v>5</v>
      </c>
      <c r="W11" s="15">
        <v>0</v>
      </c>
      <c r="X11" s="15">
        <v>0</v>
      </c>
      <c r="Y11" s="15">
        <v>0</v>
      </c>
      <c r="Z11" s="15">
        <v>0</v>
      </c>
      <c r="AA11" s="15">
        <v>5</v>
      </c>
      <c r="AB11" s="15"/>
      <c r="AC11" s="15"/>
      <c r="AD11" s="15"/>
      <c r="AE11" s="15"/>
      <c r="AF11" s="14">
        <f t="shared" si="3"/>
        <v>15</v>
      </c>
      <c r="AG11" s="20">
        <v>2</v>
      </c>
      <c r="AH11" s="20">
        <f t="shared" si="4"/>
        <v>120</v>
      </c>
      <c r="AI11" s="20">
        <v>52</v>
      </c>
      <c r="AJ11" s="20">
        <f t="shared" si="5"/>
        <v>172</v>
      </c>
      <c r="AK11" s="23">
        <f t="shared" si="6"/>
        <v>187</v>
      </c>
      <c r="AL11" s="15">
        <v>0</v>
      </c>
      <c r="AM11" s="15">
        <v>5</v>
      </c>
      <c r="AN11" s="15">
        <v>0</v>
      </c>
      <c r="AO11" s="15">
        <v>5</v>
      </c>
      <c r="AP11" s="15">
        <v>0</v>
      </c>
      <c r="AQ11" s="15">
        <v>0</v>
      </c>
      <c r="AR11" s="15">
        <v>5</v>
      </c>
      <c r="AS11" s="15">
        <v>0</v>
      </c>
      <c r="AT11" s="15">
        <v>0</v>
      </c>
      <c r="AU11" s="15">
        <v>0</v>
      </c>
      <c r="AV11" s="15"/>
      <c r="AW11" s="15"/>
      <c r="AX11" s="15"/>
      <c r="AY11" s="15"/>
      <c r="AZ11" s="14">
        <f t="shared" si="7"/>
        <v>15</v>
      </c>
      <c r="BA11" s="20">
        <v>2</v>
      </c>
      <c r="BB11" s="20">
        <f t="shared" si="8"/>
        <v>120</v>
      </c>
      <c r="BC11" s="20">
        <v>45</v>
      </c>
      <c r="BD11" s="20">
        <f t="shared" si="9"/>
        <v>165</v>
      </c>
      <c r="BE11" s="20">
        <f t="shared" si="10"/>
        <v>180</v>
      </c>
      <c r="BF11" s="20">
        <f t="shared" si="11"/>
        <v>367</v>
      </c>
      <c r="BG11" s="74">
        <v>1.15740740740741E-05</v>
      </c>
      <c r="BH11" s="30">
        <f t="shared" si="12"/>
        <v>0.004247685185185195</v>
      </c>
      <c r="BI11" s="31">
        <v>2</v>
      </c>
      <c r="BJ11" s="18">
        <v>2</v>
      </c>
      <c r="BK11" s="15">
        <v>252</v>
      </c>
      <c r="BL11" s="30">
        <v>1.15740740740741E-05</v>
      </c>
      <c r="BM11" s="30">
        <f>BK11*BL11</f>
        <v>0.0029166666666666733</v>
      </c>
      <c r="BN11" s="75">
        <v>4</v>
      </c>
      <c r="BO11" s="15">
        <f t="shared" si="13"/>
        <v>13</v>
      </c>
      <c r="BP11" s="15"/>
      <c r="BQ11" s="50">
        <v>4</v>
      </c>
      <c r="CM11" s="19" t="s">
        <v>59</v>
      </c>
      <c r="CN11" s="19" t="s">
        <v>60</v>
      </c>
    </row>
    <row r="12" spans="1:92" ht="12.75" customHeight="1">
      <c r="A12" s="7">
        <f t="shared" si="2"/>
        <v>8</v>
      </c>
      <c r="B12" s="13">
        <v>29</v>
      </c>
      <c r="C12" s="14" t="s">
        <v>61</v>
      </c>
      <c r="D12" s="14" t="s">
        <v>62</v>
      </c>
      <c r="E12" s="14">
        <v>0</v>
      </c>
      <c r="F12" s="14" t="s">
        <v>58</v>
      </c>
      <c r="G12" s="13" t="s">
        <v>26</v>
      </c>
      <c r="H12" s="14" t="s">
        <v>12</v>
      </c>
      <c r="I12" s="14" t="s">
        <v>11</v>
      </c>
      <c r="J12" s="15" t="s">
        <v>12</v>
      </c>
      <c r="K12" s="15" t="s">
        <v>13</v>
      </c>
      <c r="L12" s="15"/>
      <c r="M12" s="15">
        <f>IF('[1]Жеребьевка'!D57='[1]Жеребьевка'!D57,'[1]Жеребьевка'!D57,0)</f>
        <v>0</v>
      </c>
      <c r="N12" s="15"/>
      <c r="O12" s="15"/>
      <c r="P12" s="15"/>
      <c r="Q12" s="15"/>
      <c r="R12" s="15">
        <v>0</v>
      </c>
      <c r="S12" s="15">
        <v>5</v>
      </c>
      <c r="T12" s="15">
        <v>5</v>
      </c>
      <c r="U12" s="15">
        <v>5</v>
      </c>
      <c r="V12" s="15">
        <v>0</v>
      </c>
      <c r="W12" s="15">
        <v>0</v>
      </c>
      <c r="X12" s="15">
        <v>5</v>
      </c>
      <c r="Y12" s="15">
        <v>5</v>
      </c>
      <c r="Z12" s="15">
        <v>0</v>
      </c>
      <c r="AA12" s="15">
        <v>5</v>
      </c>
      <c r="AB12" s="15"/>
      <c r="AC12" s="15"/>
      <c r="AD12" s="15"/>
      <c r="AE12" s="15"/>
      <c r="AF12" s="14">
        <f t="shared" si="3"/>
        <v>30</v>
      </c>
      <c r="AG12" s="20">
        <v>3</v>
      </c>
      <c r="AH12" s="20">
        <f t="shared" si="4"/>
        <v>180</v>
      </c>
      <c r="AI12" s="20">
        <v>5</v>
      </c>
      <c r="AJ12" s="20">
        <f t="shared" si="5"/>
        <v>185</v>
      </c>
      <c r="AK12" s="23">
        <f t="shared" si="6"/>
        <v>215</v>
      </c>
      <c r="AL12" s="15">
        <v>0</v>
      </c>
      <c r="AM12" s="15">
        <v>5</v>
      </c>
      <c r="AN12" s="15">
        <v>5</v>
      </c>
      <c r="AO12" s="15">
        <v>5</v>
      </c>
      <c r="AP12" s="15">
        <v>5</v>
      </c>
      <c r="AQ12" s="15">
        <v>0</v>
      </c>
      <c r="AR12" s="15">
        <v>5</v>
      </c>
      <c r="AS12" s="15">
        <v>0</v>
      </c>
      <c r="AT12" s="15">
        <v>0</v>
      </c>
      <c r="AU12" s="15">
        <v>0</v>
      </c>
      <c r="AV12" s="15"/>
      <c r="AW12" s="15"/>
      <c r="AX12" s="15"/>
      <c r="AY12" s="15"/>
      <c r="AZ12" s="14">
        <f t="shared" si="7"/>
        <v>25</v>
      </c>
      <c r="BA12" s="20">
        <v>3</v>
      </c>
      <c r="BB12" s="20">
        <f t="shared" si="8"/>
        <v>180</v>
      </c>
      <c r="BC12" s="20">
        <v>10</v>
      </c>
      <c r="BD12" s="20">
        <f t="shared" si="9"/>
        <v>190</v>
      </c>
      <c r="BE12" s="20">
        <f t="shared" si="10"/>
        <v>215</v>
      </c>
      <c r="BF12" s="20">
        <f t="shared" si="11"/>
        <v>430</v>
      </c>
      <c r="BG12" s="74">
        <v>1.15740740740741E-05</v>
      </c>
      <c r="BH12" s="30">
        <f t="shared" si="12"/>
        <v>0.004976851851851863</v>
      </c>
      <c r="BI12" s="31">
        <v>7</v>
      </c>
      <c r="BJ12" s="18">
        <v>7</v>
      </c>
      <c r="BK12" s="15"/>
      <c r="BL12" s="30"/>
      <c r="BM12" s="30"/>
      <c r="BN12" s="75"/>
      <c r="BO12" s="15"/>
      <c r="BP12" s="15"/>
      <c r="BQ12" s="50"/>
      <c r="CM12" s="19" t="s">
        <v>63</v>
      </c>
      <c r="CN12" s="19" t="s">
        <v>64</v>
      </c>
    </row>
    <row r="13" spans="1:92" ht="12.75" customHeight="1">
      <c r="A13" s="7">
        <f t="shared" si="2"/>
        <v>9</v>
      </c>
      <c r="B13" s="13">
        <v>34</v>
      </c>
      <c r="C13" s="14" t="s">
        <v>65</v>
      </c>
      <c r="D13" s="14" t="s">
        <v>66</v>
      </c>
      <c r="E13" s="14">
        <v>0</v>
      </c>
      <c r="F13" s="14" t="s">
        <v>67</v>
      </c>
      <c r="G13" s="13" t="s">
        <v>26</v>
      </c>
      <c r="H13" s="14" t="s">
        <v>11</v>
      </c>
      <c r="I13" s="14" t="s">
        <v>11</v>
      </c>
      <c r="J13" s="15" t="s">
        <v>12</v>
      </c>
      <c r="K13" s="15" t="s">
        <v>13</v>
      </c>
      <c r="L13" s="15"/>
      <c r="M13" s="15">
        <f>IF('[1]Жеребьевка'!D31='[1]Жеребьевка'!D31,'[1]Жеребьевка'!D31,0)</f>
        <v>0</v>
      </c>
      <c r="N13" s="15"/>
      <c r="O13" s="15"/>
      <c r="P13" s="15"/>
      <c r="Q13" s="15"/>
      <c r="R13" s="15">
        <v>0</v>
      </c>
      <c r="S13" s="15">
        <v>5</v>
      </c>
      <c r="T13" s="15">
        <v>5</v>
      </c>
      <c r="U13" s="15">
        <v>5</v>
      </c>
      <c r="V13" s="15">
        <v>5</v>
      </c>
      <c r="W13" s="15">
        <v>0</v>
      </c>
      <c r="X13" s="15">
        <v>5</v>
      </c>
      <c r="Y13" s="15">
        <v>5</v>
      </c>
      <c r="Z13" s="15">
        <v>0</v>
      </c>
      <c r="AA13" s="15">
        <v>5</v>
      </c>
      <c r="AB13" s="15"/>
      <c r="AC13" s="15"/>
      <c r="AD13" s="15"/>
      <c r="AE13" s="15"/>
      <c r="AF13" s="14">
        <f t="shared" si="3"/>
        <v>35</v>
      </c>
      <c r="AG13" s="20">
        <v>3</v>
      </c>
      <c r="AH13" s="20">
        <f t="shared" si="4"/>
        <v>180</v>
      </c>
      <c r="AI13" s="20">
        <v>38</v>
      </c>
      <c r="AJ13" s="20">
        <f t="shared" si="5"/>
        <v>218</v>
      </c>
      <c r="AK13" s="23">
        <f t="shared" si="6"/>
        <v>253</v>
      </c>
      <c r="AL13" s="15">
        <v>0</v>
      </c>
      <c r="AM13" s="15">
        <v>0</v>
      </c>
      <c r="AN13" s="15">
        <v>5</v>
      </c>
      <c r="AO13" s="15">
        <v>20</v>
      </c>
      <c r="AP13" s="15">
        <v>5</v>
      </c>
      <c r="AQ13" s="15">
        <v>0</v>
      </c>
      <c r="AR13" s="15">
        <v>5</v>
      </c>
      <c r="AS13" s="15">
        <v>5</v>
      </c>
      <c r="AT13" s="15">
        <v>5</v>
      </c>
      <c r="AU13" s="15">
        <v>0</v>
      </c>
      <c r="AV13" s="15"/>
      <c r="AW13" s="15"/>
      <c r="AX13" s="15"/>
      <c r="AY13" s="15"/>
      <c r="AZ13" s="14">
        <f t="shared" si="7"/>
        <v>45</v>
      </c>
      <c r="BA13" s="20">
        <v>4</v>
      </c>
      <c r="BB13" s="20">
        <f t="shared" si="8"/>
        <v>240</v>
      </c>
      <c r="BC13" s="20">
        <v>1</v>
      </c>
      <c r="BD13" s="20">
        <f t="shared" si="9"/>
        <v>241</v>
      </c>
      <c r="BE13" s="20">
        <f t="shared" si="10"/>
        <v>286</v>
      </c>
      <c r="BF13" s="20">
        <f t="shared" si="11"/>
        <v>539</v>
      </c>
      <c r="BG13" s="74">
        <v>1.15740740740741E-05</v>
      </c>
      <c r="BH13" s="30">
        <f t="shared" si="12"/>
        <v>0.006238425925925941</v>
      </c>
      <c r="BI13" s="31">
        <v>7</v>
      </c>
      <c r="BJ13" s="18">
        <v>5</v>
      </c>
      <c r="BK13" s="15">
        <v>327</v>
      </c>
      <c r="BL13" s="30">
        <v>1.15740740740741E-05</v>
      </c>
      <c r="BM13" s="30">
        <f>BK13*BL13</f>
        <v>0.003784722222222231</v>
      </c>
      <c r="BN13" s="75">
        <v>6</v>
      </c>
      <c r="BO13" s="15">
        <f t="shared" si="13"/>
        <v>18</v>
      </c>
      <c r="BP13" s="15"/>
      <c r="BQ13" s="50">
        <v>7</v>
      </c>
      <c r="CM13" s="19" t="s">
        <v>68</v>
      </c>
      <c r="CN13" s="19" t="s">
        <v>69</v>
      </c>
    </row>
    <row r="14" spans="1:92" ht="12.75" customHeight="1">
      <c r="A14" s="7">
        <f t="shared" si="2"/>
        <v>10</v>
      </c>
      <c r="B14" s="13">
        <v>15</v>
      </c>
      <c r="C14" s="14" t="s">
        <v>70</v>
      </c>
      <c r="D14" s="14" t="s">
        <v>71</v>
      </c>
      <c r="E14" s="14">
        <v>0</v>
      </c>
      <c r="F14" s="14" t="s">
        <v>67</v>
      </c>
      <c r="G14" s="13" t="s">
        <v>26</v>
      </c>
      <c r="H14" s="14" t="s">
        <v>11</v>
      </c>
      <c r="I14" s="14" t="s">
        <v>11</v>
      </c>
      <c r="J14" s="15" t="s">
        <v>12</v>
      </c>
      <c r="K14" s="15" t="s">
        <v>13</v>
      </c>
      <c r="L14" s="15"/>
      <c r="M14" s="15">
        <f>IF('[1]Жеребьевка'!D41='[1]Жеребьевка'!D41,'[1]Жеребьевка'!D41,0)</f>
        <v>0</v>
      </c>
      <c r="N14" s="15"/>
      <c r="O14" s="15"/>
      <c r="P14" s="15"/>
      <c r="Q14" s="15"/>
      <c r="R14" s="15">
        <v>0</v>
      </c>
      <c r="S14" s="15">
        <v>5</v>
      </c>
      <c r="T14" s="15">
        <v>5</v>
      </c>
      <c r="U14" s="15">
        <v>50</v>
      </c>
      <c r="V14" s="15">
        <v>5</v>
      </c>
      <c r="W14" s="15">
        <v>5</v>
      </c>
      <c r="X14" s="15">
        <v>200</v>
      </c>
      <c r="Y14" s="15">
        <v>5</v>
      </c>
      <c r="Z14" s="15">
        <v>5</v>
      </c>
      <c r="AA14" s="15">
        <v>5</v>
      </c>
      <c r="AB14" s="15"/>
      <c r="AC14" s="15"/>
      <c r="AD14" s="15"/>
      <c r="AE14" s="15"/>
      <c r="AF14" s="14">
        <f t="shared" si="3"/>
        <v>285</v>
      </c>
      <c r="AG14" s="20">
        <v>3</v>
      </c>
      <c r="AH14" s="20">
        <f t="shared" si="4"/>
        <v>180</v>
      </c>
      <c r="AI14" s="20">
        <v>54</v>
      </c>
      <c r="AJ14" s="20">
        <f t="shared" si="5"/>
        <v>234</v>
      </c>
      <c r="AK14" s="23">
        <f t="shared" si="6"/>
        <v>519</v>
      </c>
      <c r="AL14" s="15">
        <v>0</v>
      </c>
      <c r="AM14" s="15">
        <v>0</v>
      </c>
      <c r="AN14" s="15">
        <v>5</v>
      </c>
      <c r="AO14" s="15">
        <v>5</v>
      </c>
      <c r="AP14" s="15">
        <v>0</v>
      </c>
      <c r="AQ14" s="15">
        <v>0</v>
      </c>
      <c r="AR14" s="15">
        <v>5</v>
      </c>
      <c r="AS14" s="15">
        <v>0</v>
      </c>
      <c r="AT14" s="15">
        <v>5</v>
      </c>
      <c r="AU14" s="15">
        <v>5</v>
      </c>
      <c r="AV14" s="15"/>
      <c r="AW14" s="15"/>
      <c r="AX14" s="15"/>
      <c r="AY14" s="15"/>
      <c r="AZ14" s="14">
        <f t="shared" si="7"/>
        <v>25</v>
      </c>
      <c r="BA14" s="20">
        <v>4</v>
      </c>
      <c r="BB14" s="20">
        <f t="shared" si="8"/>
        <v>240</v>
      </c>
      <c r="BC14" s="20">
        <v>9</v>
      </c>
      <c r="BD14" s="20">
        <f t="shared" si="9"/>
        <v>249</v>
      </c>
      <c r="BE14" s="20">
        <f t="shared" si="10"/>
        <v>274</v>
      </c>
      <c r="BF14" s="20">
        <f t="shared" si="11"/>
        <v>793</v>
      </c>
      <c r="BG14" s="74">
        <v>1.15740740740741E-05</v>
      </c>
      <c r="BH14" s="30">
        <f t="shared" si="12"/>
        <v>0.009178240740740761</v>
      </c>
      <c r="BI14" s="31">
        <v>11</v>
      </c>
      <c r="BJ14" s="18">
        <v>7</v>
      </c>
      <c r="BK14" s="15"/>
      <c r="BL14" s="30"/>
      <c r="BM14" s="30"/>
      <c r="BN14" s="75"/>
      <c r="BO14" s="15"/>
      <c r="BP14" s="15"/>
      <c r="BQ14" s="50"/>
      <c r="CM14" s="19" t="s">
        <v>72</v>
      </c>
      <c r="CN14" s="19" t="s">
        <v>73</v>
      </c>
    </row>
    <row r="15" spans="1:92" ht="12.75" customHeight="1">
      <c r="A15" s="7">
        <f t="shared" si="2"/>
        <v>11</v>
      </c>
      <c r="B15" s="13">
        <v>13</v>
      </c>
      <c r="C15" s="14" t="s">
        <v>74</v>
      </c>
      <c r="D15" s="14" t="s">
        <v>75</v>
      </c>
      <c r="E15" s="14">
        <v>0</v>
      </c>
      <c r="F15" s="14" t="s">
        <v>76</v>
      </c>
      <c r="G15" s="13" t="s">
        <v>26</v>
      </c>
      <c r="H15" s="14" t="s">
        <v>11</v>
      </c>
      <c r="I15" s="14" t="s">
        <v>11</v>
      </c>
      <c r="J15" s="15" t="s">
        <v>12</v>
      </c>
      <c r="K15" s="15" t="s">
        <v>13</v>
      </c>
      <c r="L15" s="15"/>
      <c r="M15" s="15">
        <f>IF('[1]Жеребьевка'!D42='[1]Жеребьевка'!D42,'[1]Жеребьевка'!D42,0)</f>
        <v>0</v>
      </c>
      <c r="N15" s="15"/>
      <c r="O15" s="15"/>
      <c r="P15" s="15"/>
      <c r="Q15" s="15"/>
      <c r="R15" s="15">
        <v>0</v>
      </c>
      <c r="S15" s="15">
        <v>0</v>
      </c>
      <c r="T15" s="15">
        <v>5</v>
      </c>
      <c r="U15" s="15">
        <v>0</v>
      </c>
      <c r="V15" s="15">
        <v>0</v>
      </c>
      <c r="W15" s="15">
        <v>5</v>
      </c>
      <c r="X15" s="15">
        <v>5</v>
      </c>
      <c r="Y15" s="15">
        <v>5</v>
      </c>
      <c r="Z15" s="15">
        <v>0</v>
      </c>
      <c r="AA15" s="15">
        <v>5</v>
      </c>
      <c r="AB15" s="15"/>
      <c r="AC15" s="15"/>
      <c r="AD15" s="15"/>
      <c r="AE15" s="15"/>
      <c r="AF15" s="14">
        <f t="shared" si="3"/>
        <v>25</v>
      </c>
      <c r="AG15" s="16">
        <v>3</v>
      </c>
      <c r="AH15" s="16">
        <f t="shared" si="4"/>
        <v>180</v>
      </c>
      <c r="AI15" s="16">
        <v>36</v>
      </c>
      <c r="AJ15" s="20">
        <f t="shared" si="5"/>
        <v>216</v>
      </c>
      <c r="AK15" s="23">
        <f t="shared" si="6"/>
        <v>241</v>
      </c>
      <c r="AL15" s="15">
        <v>0</v>
      </c>
      <c r="AM15" s="15">
        <v>0</v>
      </c>
      <c r="AN15" s="15">
        <v>0</v>
      </c>
      <c r="AO15" s="15">
        <v>5</v>
      </c>
      <c r="AP15" s="15">
        <v>5</v>
      </c>
      <c r="AQ15" s="15">
        <v>0</v>
      </c>
      <c r="AR15" s="15">
        <v>5</v>
      </c>
      <c r="AS15" s="15">
        <v>0</v>
      </c>
      <c r="AT15" s="15">
        <v>5</v>
      </c>
      <c r="AU15" s="15">
        <v>0</v>
      </c>
      <c r="AV15" s="15"/>
      <c r="AW15" s="15"/>
      <c r="AX15" s="15"/>
      <c r="AY15" s="15"/>
      <c r="AZ15" s="14">
        <f t="shared" si="7"/>
        <v>20</v>
      </c>
      <c r="BA15" s="20">
        <v>3</v>
      </c>
      <c r="BB15" s="20">
        <f t="shared" si="8"/>
        <v>180</v>
      </c>
      <c r="BC15" s="20">
        <v>42</v>
      </c>
      <c r="BD15" s="20">
        <f t="shared" si="9"/>
        <v>222</v>
      </c>
      <c r="BE15" s="20">
        <f t="shared" si="10"/>
        <v>242</v>
      </c>
      <c r="BF15" s="20">
        <f t="shared" si="11"/>
        <v>483</v>
      </c>
      <c r="BG15" s="74">
        <v>1.15740740740741E-05</v>
      </c>
      <c r="BH15" s="30">
        <f t="shared" si="12"/>
        <v>0.00559027777777779</v>
      </c>
      <c r="BI15" s="31">
        <v>3</v>
      </c>
      <c r="BJ15" s="18">
        <v>3</v>
      </c>
      <c r="BK15" s="15">
        <v>316</v>
      </c>
      <c r="BL15" s="30">
        <v>1.15740740740741E-05</v>
      </c>
      <c r="BM15" s="30">
        <f>BK15*BL15</f>
        <v>0.0036574074074074156</v>
      </c>
      <c r="BN15" s="75">
        <v>5</v>
      </c>
      <c r="BO15" s="15">
        <f t="shared" si="13"/>
        <v>12</v>
      </c>
      <c r="BP15" s="15"/>
      <c r="BQ15" s="50">
        <v>3</v>
      </c>
      <c r="CM15" s="19" t="s">
        <v>77</v>
      </c>
      <c r="CN15" s="19" t="s">
        <v>78</v>
      </c>
    </row>
    <row r="16" spans="1:92" ht="12.75" customHeight="1">
      <c r="A16" s="7">
        <f t="shared" si="2"/>
        <v>12</v>
      </c>
      <c r="B16" s="13">
        <v>9</v>
      </c>
      <c r="C16" s="14" t="s">
        <v>79</v>
      </c>
      <c r="D16" s="14" t="s">
        <v>80</v>
      </c>
      <c r="E16" s="14">
        <v>0</v>
      </c>
      <c r="F16" s="14" t="s">
        <v>76</v>
      </c>
      <c r="G16" s="13" t="s">
        <v>26</v>
      </c>
      <c r="H16" s="14" t="s">
        <v>11</v>
      </c>
      <c r="I16" s="14" t="s">
        <v>11</v>
      </c>
      <c r="J16" s="15" t="s">
        <v>12</v>
      </c>
      <c r="K16" s="15" t="s">
        <v>13</v>
      </c>
      <c r="L16" s="15"/>
      <c r="M16" s="15">
        <f>IF('[1]Жеребьевка'!D32='[1]Жеребьевка'!D32,'[1]Жеребьевка'!D32,0)</f>
        <v>0</v>
      </c>
      <c r="N16" s="15"/>
      <c r="O16" s="15"/>
      <c r="P16" s="15"/>
      <c r="Q16" s="15"/>
      <c r="R16" s="15">
        <v>5</v>
      </c>
      <c r="S16" s="15">
        <v>5</v>
      </c>
      <c r="T16" s="15">
        <v>5</v>
      </c>
      <c r="U16" s="15">
        <v>5</v>
      </c>
      <c r="V16" s="15">
        <v>0</v>
      </c>
      <c r="W16" s="15">
        <v>5</v>
      </c>
      <c r="X16" s="15">
        <v>20</v>
      </c>
      <c r="Y16" s="15">
        <v>0</v>
      </c>
      <c r="Z16" s="15">
        <v>0</v>
      </c>
      <c r="AA16" s="15">
        <v>5</v>
      </c>
      <c r="AB16" s="15"/>
      <c r="AC16" s="15"/>
      <c r="AD16" s="15"/>
      <c r="AE16" s="15"/>
      <c r="AF16" s="14">
        <f t="shared" si="3"/>
        <v>50</v>
      </c>
      <c r="AG16" s="20">
        <v>3</v>
      </c>
      <c r="AH16" s="20">
        <f t="shared" si="4"/>
        <v>180</v>
      </c>
      <c r="AI16" s="20">
        <v>23</v>
      </c>
      <c r="AJ16" s="20">
        <f t="shared" si="5"/>
        <v>203</v>
      </c>
      <c r="AK16" s="23">
        <f t="shared" si="6"/>
        <v>253</v>
      </c>
      <c r="AL16" s="15">
        <v>0</v>
      </c>
      <c r="AM16" s="15">
        <v>5</v>
      </c>
      <c r="AN16" s="15">
        <v>5</v>
      </c>
      <c r="AO16" s="15">
        <v>5</v>
      </c>
      <c r="AP16" s="15">
        <v>5</v>
      </c>
      <c r="AQ16" s="15">
        <v>5</v>
      </c>
      <c r="AR16" s="15">
        <v>5</v>
      </c>
      <c r="AS16" s="15">
        <v>5</v>
      </c>
      <c r="AT16" s="14">
        <v>5</v>
      </c>
      <c r="AU16" s="15">
        <v>5</v>
      </c>
      <c r="AV16" s="15"/>
      <c r="AW16" s="14"/>
      <c r="AX16" s="15"/>
      <c r="AY16" s="15"/>
      <c r="AZ16" s="14">
        <f t="shared" si="7"/>
        <v>45</v>
      </c>
      <c r="BA16" s="20">
        <v>3</v>
      </c>
      <c r="BB16" s="20">
        <f t="shared" si="8"/>
        <v>180</v>
      </c>
      <c r="BC16" s="20">
        <v>52</v>
      </c>
      <c r="BD16" s="20">
        <f t="shared" si="9"/>
        <v>232</v>
      </c>
      <c r="BE16" s="20">
        <f t="shared" si="10"/>
        <v>277</v>
      </c>
      <c r="BF16" s="20">
        <f t="shared" si="11"/>
        <v>530</v>
      </c>
      <c r="BG16" s="74">
        <v>1.15740740740741E-05</v>
      </c>
      <c r="BH16" s="30">
        <f t="shared" si="12"/>
        <v>0.006134259259259273</v>
      </c>
      <c r="BI16" s="31">
        <v>4</v>
      </c>
      <c r="BJ16" s="18">
        <v>4</v>
      </c>
      <c r="BK16" s="15"/>
      <c r="BL16" s="30"/>
      <c r="BM16" s="30"/>
      <c r="BN16" s="75"/>
      <c r="BO16" s="15"/>
      <c r="BP16" s="15"/>
      <c r="BQ16" s="50"/>
      <c r="CM16" s="19" t="s">
        <v>81</v>
      </c>
      <c r="CN16" s="19" t="s">
        <v>82</v>
      </c>
    </row>
    <row r="17" spans="1:69" ht="12.75" customHeight="1">
      <c r="A17" s="7">
        <f t="shared" si="2"/>
        <v>13</v>
      </c>
      <c r="B17" s="13">
        <v>42</v>
      </c>
      <c r="C17" s="14" t="s">
        <v>83</v>
      </c>
      <c r="D17" s="14" t="s">
        <v>84</v>
      </c>
      <c r="E17" s="14">
        <v>0</v>
      </c>
      <c r="F17" s="14" t="s">
        <v>85</v>
      </c>
      <c r="G17" s="13" t="s">
        <v>26</v>
      </c>
      <c r="H17" s="14" t="s">
        <v>12</v>
      </c>
      <c r="I17" s="14" t="s">
        <v>11</v>
      </c>
      <c r="J17" s="15" t="s">
        <v>12</v>
      </c>
      <c r="K17" s="15" t="s">
        <v>13</v>
      </c>
      <c r="L17" s="15"/>
      <c r="M17" s="15">
        <f>IF('[1]Жеребьевка'!D34='[1]Жеребьевка'!D34,'[1]Жеребьевка'!D34,0)</f>
        <v>0</v>
      </c>
      <c r="N17" s="15"/>
      <c r="O17" s="15"/>
      <c r="P17" s="15"/>
      <c r="Q17" s="15"/>
      <c r="R17" s="15">
        <v>0</v>
      </c>
      <c r="S17" s="15">
        <v>0</v>
      </c>
      <c r="T17" s="15">
        <v>5</v>
      </c>
      <c r="U17" s="15">
        <v>5</v>
      </c>
      <c r="V17" s="15">
        <v>0</v>
      </c>
      <c r="W17" s="15">
        <v>0</v>
      </c>
      <c r="X17" s="15">
        <v>0</v>
      </c>
      <c r="Y17" s="15">
        <v>5</v>
      </c>
      <c r="Z17" s="15">
        <v>0</v>
      </c>
      <c r="AA17" s="14">
        <v>0</v>
      </c>
      <c r="AB17" s="14"/>
      <c r="AC17" s="15"/>
      <c r="AD17" s="15"/>
      <c r="AE17" s="15"/>
      <c r="AF17" s="14">
        <f t="shared" si="3"/>
        <v>15</v>
      </c>
      <c r="AG17" s="20">
        <v>3</v>
      </c>
      <c r="AH17" s="20">
        <f t="shared" si="4"/>
        <v>180</v>
      </c>
      <c r="AI17" s="20">
        <v>6</v>
      </c>
      <c r="AJ17" s="20">
        <f t="shared" si="5"/>
        <v>186</v>
      </c>
      <c r="AK17" s="23">
        <f t="shared" si="6"/>
        <v>201</v>
      </c>
      <c r="AL17" s="15">
        <v>0</v>
      </c>
      <c r="AM17" s="15">
        <v>5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5</v>
      </c>
      <c r="AT17" s="15">
        <v>0</v>
      </c>
      <c r="AU17" s="15">
        <v>0</v>
      </c>
      <c r="AV17" s="15"/>
      <c r="AW17" s="15"/>
      <c r="AX17" s="15"/>
      <c r="AY17" s="15"/>
      <c r="AZ17" s="14">
        <f t="shared" si="7"/>
        <v>10</v>
      </c>
      <c r="BA17" s="20">
        <v>2</v>
      </c>
      <c r="BB17" s="20">
        <f t="shared" si="8"/>
        <v>120</v>
      </c>
      <c r="BC17" s="20">
        <v>58</v>
      </c>
      <c r="BD17" s="20">
        <f t="shared" si="9"/>
        <v>178</v>
      </c>
      <c r="BE17" s="20">
        <f t="shared" si="10"/>
        <v>188</v>
      </c>
      <c r="BF17" s="20">
        <f t="shared" si="11"/>
        <v>389</v>
      </c>
      <c r="BG17" s="74">
        <v>1.15740740740741E-05</v>
      </c>
      <c r="BH17" s="30">
        <f t="shared" si="12"/>
        <v>0.004502314814814825</v>
      </c>
      <c r="BI17" s="31">
        <v>4</v>
      </c>
      <c r="BJ17" s="18">
        <v>4</v>
      </c>
      <c r="BK17" s="15">
        <v>224</v>
      </c>
      <c r="BL17" s="30">
        <v>1.15740740740741E-05</v>
      </c>
      <c r="BM17" s="30">
        <f>BK17*BL17</f>
        <v>0.0025925925925925986</v>
      </c>
      <c r="BN17" s="75">
        <v>2</v>
      </c>
      <c r="BO17" s="15">
        <f t="shared" si="13"/>
        <v>14</v>
      </c>
      <c r="BP17" s="15"/>
      <c r="BQ17" s="50">
        <v>5</v>
      </c>
    </row>
    <row r="18" spans="1:69" ht="12.75" customHeight="1">
      <c r="A18" s="7">
        <f t="shared" si="2"/>
        <v>14</v>
      </c>
      <c r="B18" s="13">
        <v>43</v>
      </c>
      <c r="C18" s="14" t="s">
        <v>86</v>
      </c>
      <c r="D18" s="14" t="s">
        <v>87</v>
      </c>
      <c r="E18" s="14">
        <v>0</v>
      </c>
      <c r="F18" s="14" t="s">
        <v>85</v>
      </c>
      <c r="G18" s="13" t="s">
        <v>26</v>
      </c>
      <c r="H18" s="14" t="s">
        <v>12</v>
      </c>
      <c r="I18" s="14" t="s">
        <v>11</v>
      </c>
      <c r="J18" s="15" t="s">
        <v>12</v>
      </c>
      <c r="K18" s="15" t="s">
        <v>13</v>
      </c>
      <c r="L18" s="15"/>
      <c r="M18" s="15">
        <f>IF('[1]Жеребьевка'!D36='[1]Жеребьевка'!D36,'[1]Жеребьевка'!D36,0)</f>
        <v>0</v>
      </c>
      <c r="N18" s="15"/>
      <c r="O18" s="15"/>
      <c r="P18" s="15"/>
      <c r="Q18" s="15"/>
      <c r="R18" s="15">
        <v>0</v>
      </c>
      <c r="S18" s="15">
        <v>0</v>
      </c>
      <c r="T18" s="15">
        <v>0</v>
      </c>
      <c r="U18" s="15">
        <v>0</v>
      </c>
      <c r="V18" s="15">
        <v>5</v>
      </c>
      <c r="W18" s="15">
        <v>5</v>
      </c>
      <c r="X18" s="15">
        <v>5</v>
      </c>
      <c r="Y18" s="15">
        <v>0</v>
      </c>
      <c r="Z18" s="15">
        <v>5</v>
      </c>
      <c r="AA18" s="15">
        <v>5</v>
      </c>
      <c r="AB18" s="15"/>
      <c r="AC18" s="15"/>
      <c r="AD18" s="15"/>
      <c r="AE18" s="15"/>
      <c r="AF18" s="14">
        <f t="shared" si="3"/>
        <v>25</v>
      </c>
      <c r="AG18" s="20">
        <v>3</v>
      </c>
      <c r="AH18" s="20">
        <f t="shared" si="4"/>
        <v>180</v>
      </c>
      <c r="AI18" s="20">
        <v>13</v>
      </c>
      <c r="AJ18" s="20">
        <f t="shared" si="5"/>
        <v>193</v>
      </c>
      <c r="AK18" s="23">
        <f t="shared" si="6"/>
        <v>218</v>
      </c>
      <c r="AL18" s="15">
        <v>0</v>
      </c>
      <c r="AM18" s="15">
        <v>0</v>
      </c>
      <c r="AN18" s="15">
        <v>0</v>
      </c>
      <c r="AO18" s="15">
        <v>5</v>
      </c>
      <c r="AP18" s="15">
        <v>0</v>
      </c>
      <c r="AQ18" s="15">
        <v>0</v>
      </c>
      <c r="AR18" s="15">
        <v>5</v>
      </c>
      <c r="AS18" s="15">
        <v>0</v>
      </c>
      <c r="AT18" s="15">
        <v>5</v>
      </c>
      <c r="AU18" s="15">
        <v>0</v>
      </c>
      <c r="AV18" s="15"/>
      <c r="AW18" s="15"/>
      <c r="AX18" s="15"/>
      <c r="AY18" s="15"/>
      <c r="AZ18" s="14">
        <f t="shared" si="7"/>
        <v>15</v>
      </c>
      <c r="BA18" s="20">
        <v>3</v>
      </c>
      <c r="BB18" s="20">
        <f t="shared" si="8"/>
        <v>180</v>
      </c>
      <c r="BC18" s="20">
        <v>34</v>
      </c>
      <c r="BD18" s="20">
        <f t="shared" si="9"/>
        <v>214</v>
      </c>
      <c r="BE18" s="20">
        <f t="shared" si="10"/>
        <v>229</v>
      </c>
      <c r="BF18" s="20">
        <f t="shared" si="11"/>
        <v>447</v>
      </c>
      <c r="BG18" s="74">
        <v>1.15740740740741E-05</v>
      </c>
      <c r="BH18" s="30">
        <f t="shared" si="12"/>
        <v>0.005173611111111123</v>
      </c>
      <c r="BI18" s="31">
        <v>8</v>
      </c>
      <c r="BJ18" s="18">
        <v>8</v>
      </c>
      <c r="BK18" s="15"/>
      <c r="BL18" s="30"/>
      <c r="BM18" s="30"/>
      <c r="BN18" s="75"/>
      <c r="BO18" s="15"/>
      <c r="BP18" s="15"/>
      <c r="BQ18" s="50"/>
    </row>
    <row r="19" spans="1:92" ht="12.75" customHeight="1">
      <c r="A19" s="7">
        <f t="shared" si="2"/>
        <v>15</v>
      </c>
      <c r="B19" s="13">
        <v>36</v>
      </c>
      <c r="C19" s="14" t="s">
        <v>88</v>
      </c>
      <c r="D19" s="14" t="s">
        <v>89</v>
      </c>
      <c r="E19" s="14">
        <v>0</v>
      </c>
      <c r="F19" s="14" t="s">
        <v>90</v>
      </c>
      <c r="G19" s="13" t="s">
        <v>26</v>
      </c>
      <c r="H19" s="14" t="s">
        <v>12</v>
      </c>
      <c r="I19" s="14" t="s">
        <v>11</v>
      </c>
      <c r="J19" s="15" t="s">
        <v>12</v>
      </c>
      <c r="K19" s="15" t="s">
        <v>13</v>
      </c>
      <c r="L19" s="15"/>
      <c r="M19" s="15">
        <f>IF('[1]Жеребьевка'!D61='[1]Жеребьевка'!D61,'[1]Жеребьевка'!D61,0)</f>
        <v>0</v>
      </c>
      <c r="N19" s="15"/>
      <c r="O19" s="15"/>
      <c r="P19" s="15"/>
      <c r="Q19" s="15"/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5</v>
      </c>
      <c r="AB19" s="15"/>
      <c r="AC19" s="15"/>
      <c r="AD19" s="15"/>
      <c r="AE19" s="15"/>
      <c r="AF19" s="14">
        <f t="shared" si="3"/>
        <v>5</v>
      </c>
      <c r="AG19" s="20">
        <v>2</v>
      </c>
      <c r="AH19" s="20">
        <f t="shared" si="4"/>
        <v>120</v>
      </c>
      <c r="AI19" s="20">
        <v>26</v>
      </c>
      <c r="AJ19" s="20">
        <f t="shared" si="5"/>
        <v>146</v>
      </c>
      <c r="AK19" s="23">
        <f t="shared" si="6"/>
        <v>151</v>
      </c>
      <c r="AL19" s="15">
        <v>0</v>
      </c>
      <c r="AM19" s="15">
        <v>0</v>
      </c>
      <c r="AN19" s="15">
        <v>0</v>
      </c>
      <c r="AO19" s="15">
        <v>0</v>
      </c>
      <c r="AP19" s="15">
        <v>5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/>
      <c r="AW19" s="15"/>
      <c r="AX19" s="15"/>
      <c r="AY19" s="15"/>
      <c r="AZ19" s="14">
        <f t="shared" si="7"/>
        <v>5</v>
      </c>
      <c r="BA19" s="20">
        <v>2</v>
      </c>
      <c r="BB19" s="20">
        <f t="shared" si="8"/>
        <v>120</v>
      </c>
      <c r="BC19" s="20">
        <v>28</v>
      </c>
      <c r="BD19" s="20">
        <f t="shared" si="9"/>
        <v>148</v>
      </c>
      <c r="BE19" s="20">
        <f t="shared" si="10"/>
        <v>153</v>
      </c>
      <c r="BF19" s="20">
        <f t="shared" si="11"/>
        <v>304</v>
      </c>
      <c r="BG19" s="74">
        <v>1.15740740740741E-05</v>
      </c>
      <c r="BH19" s="30">
        <f t="shared" si="12"/>
        <v>0.0035185185185185267</v>
      </c>
      <c r="BI19" s="31">
        <v>1</v>
      </c>
      <c r="BJ19" s="18">
        <v>1</v>
      </c>
      <c r="BK19" s="15"/>
      <c r="BL19" s="30"/>
      <c r="BM19" s="30"/>
      <c r="BN19" s="75">
        <v>11</v>
      </c>
      <c r="BO19" s="15">
        <f t="shared" si="13"/>
        <v>21</v>
      </c>
      <c r="BP19" s="15"/>
      <c r="BQ19" s="50">
        <v>8</v>
      </c>
      <c r="CM19" s="19" t="s">
        <v>91</v>
      </c>
      <c r="CN19" s="19" t="s">
        <v>92</v>
      </c>
    </row>
    <row r="20" spans="1:92" ht="12.75" customHeight="1">
      <c r="A20" s="7">
        <f t="shared" si="2"/>
        <v>16</v>
      </c>
      <c r="B20" s="13">
        <v>6</v>
      </c>
      <c r="C20" s="14" t="s">
        <v>93</v>
      </c>
      <c r="D20" s="14" t="s">
        <v>94</v>
      </c>
      <c r="E20" s="14">
        <v>0</v>
      </c>
      <c r="F20" s="14" t="s">
        <v>90</v>
      </c>
      <c r="G20" s="13" t="s">
        <v>26</v>
      </c>
      <c r="H20" s="14" t="s">
        <v>12</v>
      </c>
      <c r="I20" s="14" t="s">
        <v>11</v>
      </c>
      <c r="J20" s="15" t="s">
        <v>12</v>
      </c>
      <c r="K20" s="15" t="s">
        <v>13</v>
      </c>
      <c r="L20" s="15"/>
      <c r="M20" s="15">
        <f>IF('[1]Жеребьевка'!D62='[1]Жеребьевка'!D62,'[1]Жеребьевка'!D62,0)</f>
        <v>0</v>
      </c>
      <c r="N20" s="15"/>
      <c r="O20" s="15"/>
      <c r="P20" s="15"/>
      <c r="Q20" s="15"/>
      <c r="R20" s="15">
        <v>5</v>
      </c>
      <c r="S20" s="15">
        <v>5</v>
      </c>
      <c r="T20" s="15">
        <v>5</v>
      </c>
      <c r="U20" s="15">
        <v>5</v>
      </c>
      <c r="V20" s="15">
        <v>0</v>
      </c>
      <c r="W20" s="15">
        <v>0</v>
      </c>
      <c r="X20" s="15">
        <v>5</v>
      </c>
      <c r="Y20" s="15">
        <v>0</v>
      </c>
      <c r="Z20" s="15">
        <v>0</v>
      </c>
      <c r="AA20" s="15">
        <v>5</v>
      </c>
      <c r="AB20" s="15"/>
      <c r="AC20" s="15"/>
      <c r="AD20" s="15"/>
      <c r="AE20" s="15"/>
      <c r="AF20" s="14">
        <f t="shared" si="3"/>
        <v>30</v>
      </c>
      <c r="AG20" s="20">
        <v>3</v>
      </c>
      <c r="AH20" s="20">
        <f t="shared" si="4"/>
        <v>180</v>
      </c>
      <c r="AI20" s="20">
        <v>2</v>
      </c>
      <c r="AJ20" s="20">
        <f t="shared" si="5"/>
        <v>182</v>
      </c>
      <c r="AK20" s="23">
        <f t="shared" si="6"/>
        <v>212</v>
      </c>
      <c r="AL20" s="15">
        <v>0</v>
      </c>
      <c r="AM20" s="15">
        <v>0</v>
      </c>
      <c r="AN20" s="15">
        <v>5</v>
      </c>
      <c r="AO20" s="15">
        <v>5</v>
      </c>
      <c r="AP20" s="15">
        <v>0</v>
      </c>
      <c r="AQ20" s="15">
        <v>20</v>
      </c>
      <c r="AR20" s="15">
        <v>5</v>
      </c>
      <c r="AS20" s="15">
        <v>0</v>
      </c>
      <c r="AT20" s="15">
        <v>0</v>
      </c>
      <c r="AU20" s="15">
        <v>0</v>
      </c>
      <c r="AV20" s="15"/>
      <c r="AW20" s="15"/>
      <c r="AX20" s="15"/>
      <c r="AY20" s="15"/>
      <c r="AZ20" s="14">
        <f t="shared" si="7"/>
        <v>35</v>
      </c>
      <c r="BA20" s="20">
        <v>3</v>
      </c>
      <c r="BB20" s="20">
        <f t="shared" si="8"/>
        <v>180</v>
      </c>
      <c r="BC20" s="20">
        <v>25</v>
      </c>
      <c r="BD20" s="20">
        <f t="shared" si="9"/>
        <v>205</v>
      </c>
      <c r="BE20" s="20">
        <f t="shared" si="10"/>
        <v>240</v>
      </c>
      <c r="BF20" s="20">
        <f t="shared" si="11"/>
        <v>452</v>
      </c>
      <c r="BG20" s="74">
        <v>1.15740740740741E-05</v>
      </c>
      <c r="BH20" s="30">
        <f t="shared" si="12"/>
        <v>0.005231481481481493</v>
      </c>
      <c r="BI20" s="31">
        <v>9</v>
      </c>
      <c r="BJ20" s="18">
        <v>9</v>
      </c>
      <c r="BK20" s="15"/>
      <c r="BL20" s="30"/>
      <c r="BM20" s="30"/>
      <c r="BN20" s="75"/>
      <c r="BO20" s="15"/>
      <c r="BP20" s="15"/>
      <c r="BQ20" s="50"/>
      <c r="CM20" s="19" t="s">
        <v>95</v>
      </c>
      <c r="CN20" s="19" t="s">
        <v>96</v>
      </c>
    </row>
    <row r="21" spans="1:92" ht="12.75" customHeight="1">
      <c r="A21" s="7">
        <f t="shared" si="2"/>
        <v>17</v>
      </c>
      <c r="B21" s="13">
        <v>37</v>
      </c>
      <c r="C21" s="15" t="s">
        <v>97</v>
      </c>
      <c r="D21" s="15" t="s">
        <v>98</v>
      </c>
      <c r="E21" s="15">
        <v>0</v>
      </c>
      <c r="F21" s="15" t="s">
        <v>99</v>
      </c>
      <c r="G21" s="24" t="s">
        <v>26</v>
      </c>
      <c r="H21" s="15" t="s">
        <v>12</v>
      </c>
      <c r="I21" s="14" t="s">
        <v>11</v>
      </c>
      <c r="J21" s="15" t="s">
        <v>12</v>
      </c>
      <c r="K21" s="15" t="s">
        <v>13</v>
      </c>
      <c r="L21" s="15"/>
      <c r="M21" s="15">
        <f>IF('[1]Жеребьевка'!D63='[1]Жеребьевка'!D63,'[1]Жеребьевка'!D63,0)</f>
        <v>0</v>
      </c>
      <c r="N21" s="15"/>
      <c r="O21" s="15"/>
      <c r="P21" s="15"/>
      <c r="Q21" s="15"/>
      <c r="R21" s="15">
        <v>0</v>
      </c>
      <c r="S21" s="15">
        <v>0</v>
      </c>
      <c r="T21" s="15">
        <v>0</v>
      </c>
      <c r="U21" s="15">
        <v>5</v>
      </c>
      <c r="V21" s="15">
        <v>5</v>
      </c>
      <c r="W21" s="15">
        <v>0</v>
      </c>
      <c r="X21" s="15">
        <v>5</v>
      </c>
      <c r="Y21" s="15">
        <v>0</v>
      </c>
      <c r="Z21" s="15">
        <v>0</v>
      </c>
      <c r="AA21" s="15">
        <v>5</v>
      </c>
      <c r="AB21" s="15"/>
      <c r="AC21" s="15"/>
      <c r="AD21" s="15"/>
      <c r="AE21" s="15"/>
      <c r="AF21" s="14">
        <f t="shared" si="3"/>
        <v>20</v>
      </c>
      <c r="AG21" s="20">
        <v>3</v>
      </c>
      <c r="AH21" s="20">
        <f t="shared" si="4"/>
        <v>180</v>
      </c>
      <c r="AI21" s="20">
        <v>1</v>
      </c>
      <c r="AJ21" s="20">
        <f t="shared" si="5"/>
        <v>181</v>
      </c>
      <c r="AK21" s="23">
        <f t="shared" si="6"/>
        <v>201</v>
      </c>
      <c r="AL21" s="15">
        <v>0</v>
      </c>
      <c r="AM21" s="15">
        <v>0</v>
      </c>
      <c r="AN21" s="15">
        <v>0</v>
      </c>
      <c r="AO21" s="15">
        <v>5</v>
      </c>
      <c r="AP21" s="15">
        <v>5</v>
      </c>
      <c r="AQ21" s="15">
        <v>0</v>
      </c>
      <c r="AR21" s="15">
        <v>0</v>
      </c>
      <c r="AS21" s="15">
        <v>5</v>
      </c>
      <c r="AT21" s="15">
        <v>0</v>
      </c>
      <c r="AU21" s="15">
        <v>0</v>
      </c>
      <c r="AV21" s="15"/>
      <c r="AW21" s="15"/>
      <c r="AX21" s="15"/>
      <c r="AY21" s="15"/>
      <c r="AZ21" s="14">
        <f t="shared" si="7"/>
        <v>15</v>
      </c>
      <c r="BA21" s="20">
        <v>3</v>
      </c>
      <c r="BB21" s="20">
        <f t="shared" si="8"/>
        <v>180</v>
      </c>
      <c r="BC21" s="20"/>
      <c r="BD21" s="20">
        <f t="shared" si="9"/>
        <v>180</v>
      </c>
      <c r="BE21" s="20">
        <f t="shared" si="10"/>
        <v>195</v>
      </c>
      <c r="BF21" s="20">
        <f t="shared" si="11"/>
        <v>396</v>
      </c>
      <c r="BG21" s="74">
        <v>1.15740740740741E-05</v>
      </c>
      <c r="BH21" s="30">
        <f t="shared" si="12"/>
        <v>0.004583333333333344</v>
      </c>
      <c r="BI21" s="31">
        <v>5</v>
      </c>
      <c r="BJ21" s="18">
        <v>5</v>
      </c>
      <c r="BK21" s="15">
        <v>239</v>
      </c>
      <c r="BL21" s="30">
        <v>1.15740740740741E-05</v>
      </c>
      <c r="BM21" s="30">
        <f>BK21*BL21</f>
        <v>0.00276620370370371</v>
      </c>
      <c r="BN21" s="75">
        <v>3</v>
      </c>
      <c r="BO21" s="15">
        <f t="shared" si="13"/>
        <v>10</v>
      </c>
      <c r="BP21" s="15">
        <v>120</v>
      </c>
      <c r="BQ21" s="50">
        <v>2</v>
      </c>
      <c r="CM21" s="19" t="s">
        <v>60</v>
      </c>
      <c r="CN21" s="19" t="s">
        <v>100</v>
      </c>
    </row>
    <row r="22" spans="1:92" ht="12.75" customHeight="1">
      <c r="A22" s="7">
        <f t="shared" si="2"/>
        <v>18</v>
      </c>
      <c r="B22" s="13">
        <v>12</v>
      </c>
      <c r="C22" s="15" t="s">
        <v>101</v>
      </c>
      <c r="D22" s="15" t="s">
        <v>102</v>
      </c>
      <c r="E22" s="15">
        <v>0</v>
      </c>
      <c r="F22" s="15" t="s">
        <v>99</v>
      </c>
      <c r="G22" s="24" t="s">
        <v>26</v>
      </c>
      <c r="H22" s="15" t="s">
        <v>11</v>
      </c>
      <c r="I22" s="15" t="s">
        <v>11</v>
      </c>
      <c r="J22" s="15" t="s">
        <v>12</v>
      </c>
      <c r="K22" s="15" t="s">
        <v>13</v>
      </c>
      <c r="L22" s="15"/>
      <c r="M22" s="15">
        <f>IF('[1]Жеребьевка'!D64='[1]Жеребьевка'!D64,'[1]Жеребьевка'!D64,0)</f>
        <v>0</v>
      </c>
      <c r="N22" s="15"/>
      <c r="O22" s="15"/>
      <c r="P22" s="15"/>
      <c r="Q22" s="15"/>
      <c r="R22" s="15">
        <v>0</v>
      </c>
      <c r="S22" s="15">
        <v>0</v>
      </c>
      <c r="T22" s="15">
        <v>5</v>
      </c>
      <c r="U22" s="15">
        <v>5</v>
      </c>
      <c r="V22" s="15">
        <v>5</v>
      </c>
      <c r="W22" s="15">
        <v>0</v>
      </c>
      <c r="X22" s="15">
        <v>5</v>
      </c>
      <c r="Y22" s="15">
        <v>5</v>
      </c>
      <c r="Z22" s="15">
        <v>0</v>
      </c>
      <c r="AA22" s="15">
        <v>0</v>
      </c>
      <c r="AB22" s="15"/>
      <c r="AC22" s="15"/>
      <c r="AD22" s="15"/>
      <c r="AE22" s="15"/>
      <c r="AF22" s="14">
        <f t="shared" si="3"/>
        <v>25</v>
      </c>
      <c r="AG22" s="20">
        <v>3</v>
      </c>
      <c r="AH22" s="20">
        <f t="shared" si="4"/>
        <v>180</v>
      </c>
      <c r="AI22" s="20">
        <v>36</v>
      </c>
      <c r="AJ22" s="20">
        <f t="shared" si="5"/>
        <v>216</v>
      </c>
      <c r="AK22" s="23">
        <f t="shared" si="6"/>
        <v>241</v>
      </c>
      <c r="AL22" s="15">
        <v>0</v>
      </c>
      <c r="AM22" s="15">
        <v>0</v>
      </c>
      <c r="AN22" s="15">
        <v>5</v>
      </c>
      <c r="AO22" s="15">
        <v>5</v>
      </c>
      <c r="AP22" s="15">
        <v>5</v>
      </c>
      <c r="AQ22" s="15">
        <v>0</v>
      </c>
      <c r="AR22" s="15">
        <v>5</v>
      </c>
      <c r="AS22" s="15">
        <v>5</v>
      </c>
      <c r="AT22" s="15">
        <v>0</v>
      </c>
      <c r="AU22" s="15">
        <v>0</v>
      </c>
      <c r="AV22" s="15"/>
      <c r="AW22" s="15"/>
      <c r="AX22" s="15"/>
      <c r="AY22" s="15"/>
      <c r="AZ22" s="14">
        <f t="shared" si="7"/>
        <v>25</v>
      </c>
      <c r="BA22" s="20">
        <v>3</v>
      </c>
      <c r="BB22" s="20">
        <f t="shared" si="8"/>
        <v>180</v>
      </c>
      <c r="BC22" s="20">
        <v>12</v>
      </c>
      <c r="BD22" s="20">
        <f t="shared" si="9"/>
        <v>192</v>
      </c>
      <c r="BE22" s="20">
        <f t="shared" si="10"/>
        <v>217</v>
      </c>
      <c r="BF22" s="20">
        <f t="shared" si="11"/>
        <v>458</v>
      </c>
      <c r="BG22" s="74">
        <v>1.15740740740741E-05</v>
      </c>
      <c r="BH22" s="30">
        <f t="shared" si="12"/>
        <v>0.005300925925925938</v>
      </c>
      <c r="BI22" s="31">
        <v>2</v>
      </c>
      <c r="BJ22" s="18">
        <v>2</v>
      </c>
      <c r="BK22" s="15"/>
      <c r="BL22" s="30"/>
      <c r="BM22" s="30"/>
      <c r="BN22" s="75"/>
      <c r="BO22" s="15"/>
      <c r="BP22" s="15"/>
      <c r="BQ22" s="50"/>
      <c r="CM22" s="19" t="s">
        <v>103</v>
      </c>
      <c r="CN22" s="19" t="s">
        <v>104</v>
      </c>
    </row>
    <row r="23" spans="1:69" ht="12.75" customHeight="1">
      <c r="A23" s="7">
        <f t="shared" si="2"/>
        <v>19</v>
      </c>
      <c r="B23" s="13">
        <v>40</v>
      </c>
      <c r="C23" s="15" t="s">
        <v>105</v>
      </c>
      <c r="D23" s="15" t="s">
        <v>101</v>
      </c>
      <c r="E23" s="15">
        <v>0</v>
      </c>
      <c r="F23" s="15" t="s">
        <v>106</v>
      </c>
      <c r="G23" s="24" t="s">
        <v>26</v>
      </c>
      <c r="H23" s="15" t="s">
        <v>12</v>
      </c>
      <c r="I23" s="15" t="s">
        <v>11</v>
      </c>
      <c r="J23" s="15" t="s">
        <v>12</v>
      </c>
      <c r="K23" s="15" t="s">
        <v>13</v>
      </c>
      <c r="L23" s="15"/>
      <c r="M23" s="15">
        <f>IF('[1]Жеребьевка'!D67='[1]Жеребьевка'!D67,'[1]Жеребьевка'!D67,0)</f>
        <v>0</v>
      </c>
      <c r="N23" s="15"/>
      <c r="O23" s="15"/>
      <c r="P23" s="15"/>
      <c r="Q23" s="15"/>
      <c r="R23" s="15">
        <v>0</v>
      </c>
      <c r="S23" s="15">
        <v>0</v>
      </c>
      <c r="T23" s="15">
        <v>5</v>
      </c>
      <c r="U23" s="15">
        <v>5</v>
      </c>
      <c r="V23" s="15">
        <v>5</v>
      </c>
      <c r="W23" s="15">
        <v>5</v>
      </c>
      <c r="X23" s="15">
        <v>5</v>
      </c>
      <c r="Y23" s="15">
        <v>5</v>
      </c>
      <c r="Z23" s="15">
        <v>0</v>
      </c>
      <c r="AA23" s="15">
        <v>0</v>
      </c>
      <c r="AB23" s="15"/>
      <c r="AC23" s="15"/>
      <c r="AD23" s="15"/>
      <c r="AE23" s="15"/>
      <c r="AF23" s="14">
        <f t="shared" si="3"/>
        <v>30</v>
      </c>
      <c r="AG23" s="20">
        <v>3</v>
      </c>
      <c r="AH23" s="20">
        <f t="shared" si="4"/>
        <v>180</v>
      </c>
      <c r="AI23" s="20">
        <v>28</v>
      </c>
      <c r="AJ23" s="20">
        <f t="shared" si="5"/>
        <v>208</v>
      </c>
      <c r="AK23" s="23">
        <f t="shared" si="6"/>
        <v>238</v>
      </c>
      <c r="AL23" s="15">
        <v>0</v>
      </c>
      <c r="AM23" s="15">
        <v>0</v>
      </c>
      <c r="AN23" s="15">
        <v>5</v>
      </c>
      <c r="AO23" s="15">
        <v>5</v>
      </c>
      <c r="AP23" s="15">
        <v>5</v>
      </c>
      <c r="AQ23" s="15">
        <v>0</v>
      </c>
      <c r="AR23" s="15">
        <v>5</v>
      </c>
      <c r="AS23" s="15">
        <v>5</v>
      </c>
      <c r="AT23" s="15">
        <v>0</v>
      </c>
      <c r="AU23" s="15">
        <v>0</v>
      </c>
      <c r="AV23" s="15"/>
      <c r="AW23" s="15"/>
      <c r="AX23" s="15"/>
      <c r="AY23" s="15"/>
      <c r="AZ23" s="14">
        <f t="shared" si="7"/>
        <v>25</v>
      </c>
      <c r="BA23" s="20">
        <v>3</v>
      </c>
      <c r="BB23" s="20">
        <f t="shared" si="8"/>
        <v>180</v>
      </c>
      <c r="BC23" s="20">
        <v>57</v>
      </c>
      <c r="BD23" s="20">
        <f t="shared" si="9"/>
        <v>237</v>
      </c>
      <c r="BE23" s="20">
        <f t="shared" si="10"/>
        <v>262</v>
      </c>
      <c r="BF23" s="20">
        <f t="shared" si="11"/>
        <v>500</v>
      </c>
      <c r="BG23" s="74">
        <v>1.15740740740741E-05</v>
      </c>
      <c r="BH23" s="30">
        <f t="shared" si="12"/>
        <v>0.005787037037037051</v>
      </c>
      <c r="BI23" s="31">
        <v>11</v>
      </c>
      <c r="BJ23" s="18">
        <v>10</v>
      </c>
      <c r="BK23" s="15"/>
      <c r="BL23" s="30"/>
      <c r="BM23" s="30"/>
      <c r="BN23" s="75">
        <v>11</v>
      </c>
      <c r="BO23" s="15">
        <f t="shared" si="13"/>
        <v>30</v>
      </c>
      <c r="BP23" s="15"/>
      <c r="BQ23" s="50">
        <v>10</v>
      </c>
    </row>
    <row r="24" spans="1:69" ht="12.75" customHeight="1">
      <c r="A24" s="7">
        <f t="shared" si="2"/>
        <v>20</v>
      </c>
      <c r="B24" s="13">
        <v>41</v>
      </c>
      <c r="C24" s="15" t="s">
        <v>107</v>
      </c>
      <c r="D24" s="15" t="s">
        <v>108</v>
      </c>
      <c r="E24" s="15">
        <v>0</v>
      </c>
      <c r="F24" s="15" t="s">
        <v>106</v>
      </c>
      <c r="G24" s="24" t="s">
        <v>26</v>
      </c>
      <c r="H24" s="15" t="s">
        <v>11</v>
      </c>
      <c r="I24" s="15" t="s">
        <v>11</v>
      </c>
      <c r="J24" s="15" t="s">
        <v>12</v>
      </c>
      <c r="K24" s="15" t="s">
        <v>13</v>
      </c>
      <c r="L24" s="15"/>
      <c r="M24" s="15">
        <f>IF('[1]Жеребьевка'!D68='[1]Жеребьевка'!D68,'[1]Жеребьевка'!D68,0)</f>
        <v>0</v>
      </c>
      <c r="N24" s="15"/>
      <c r="O24" s="15"/>
      <c r="P24" s="15"/>
      <c r="Q24" s="15"/>
      <c r="R24" s="15">
        <v>0</v>
      </c>
      <c r="S24" s="15">
        <v>5</v>
      </c>
      <c r="T24" s="15">
        <v>0</v>
      </c>
      <c r="U24" s="15">
        <v>50</v>
      </c>
      <c r="V24" s="15">
        <v>5</v>
      </c>
      <c r="W24" s="15">
        <v>5</v>
      </c>
      <c r="X24" s="15">
        <v>200</v>
      </c>
      <c r="Y24" s="15">
        <v>5</v>
      </c>
      <c r="Z24" s="15">
        <v>50</v>
      </c>
      <c r="AA24" s="15">
        <v>50</v>
      </c>
      <c r="AB24" s="15"/>
      <c r="AC24" s="15"/>
      <c r="AD24" s="15"/>
      <c r="AE24" s="15"/>
      <c r="AF24" s="14">
        <f t="shared" si="3"/>
        <v>370</v>
      </c>
      <c r="AG24" s="20">
        <v>7</v>
      </c>
      <c r="AH24" s="20">
        <f t="shared" si="4"/>
        <v>420</v>
      </c>
      <c r="AI24" s="20">
        <v>15</v>
      </c>
      <c r="AJ24" s="20">
        <f t="shared" si="5"/>
        <v>435</v>
      </c>
      <c r="AK24" s="23">
        <f t="shared" si="6"/>
        <v>805</v>
      </c>
      <c r="AL24" s="15">
        <v>0</v>
      </c>
      <c r="AM24" s="15">
        <v>0</v>
      </c>
      <c r="AN24" s="15">
        <v>0</v>
      </c>
      <c r="AO24" s="15">
        <v>20</v>
      </c>
      <c r="AP24" s="15">
        <v>5</v>
      </c>
      <c r="AQ24" s="15">
        <v>50</v>
      </c>
      <c r="AR24" s="15">
        <v>200</v>
      </c>
      <c r="AS24" s="15">
        <v>5</v>
      </c>
      <c r="AT24" s="15">
        <v>50</v>
      </c>
      <c r="AU24" s="15">
        <v>50</v>
      </c>
      <c r="AV24" s="15"/>
      <c r="AW24" s="15"/>
      <c r="AX24" s="15"/>
      <c r="AY24" s="15"/>
      <c r="AZ24" s="14">
        <f t="shared" si="7"/>
        <v>380</v>
      </c>
      <c r="BA24" s="20">
        <v>5</v>
      </c>
      <c r="BB24" s="20">
        <f t="shared" si="8"/>
        <v>300</v>
      </c>
      <c r="BC24" s="20">
        <v>21</v>
      </c>
      <c r="BD24" s="20">
        <f t="shared" si="9"/>
        <v>321</v>
      </c>
      <c r="BE24" s="20">
        <f t="shared" si="10"/>
        <v>701</v>
      </c>
      <c r="BF24" s="20">
        <f t="shared" si="11"/>
        <v>1506</v>
      </c>
      <c r="BG24" s="74">
        <v>1.15740740740741E-05</v>
      </c>
      <c r="BH24" s="30">
        <f t="shared" si="12"/>
        <v>0.017430555555555595</v>
      </c>
      <c r="BI24" s="31">
        <v>13</v>
      </c>
      <c r="BJ24" s="18">
        <v>9</v>
      </c>
      <c r="BK24" s="15"/>
      <c r="BL24" s="30"/>
      <c r="BM24" s="30"/>
      <c r="BN24" s="75"/>
      <c r="BO24" s="15"/>
      <c r="BP24" s="15"/>
      <c r="BQ24" s="50"/>
    </row>
    <row r="25" spans="64:65" ht="12.75">
      <c r="BL25" s="74"/>
      <c r="BM25" s="74"/>
    </row>
    <row r="26" ht="12.75">
      <c r="C26" s="26" t="s">
        <v>156</v>
      </c>
    </row>
    <row r="27" ht="22.5" customHeight="1">
      <c r="C27" s="26" t="s">
        <v>157</v>
      </c>
    </row>
  </sheetData>
  <mergeCells count="2">
    <mergeCell ref="BF3:BJ3"/>
    <mergeCell ref="BK3:BN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4"/>
  <sheetViews>
    <sheetView workbookViewId="0" topLeftCell="A1">
      <selection activeCell="V1" sqref="V1"/>
    </sheetView>
  </sheetViews>
  <sheetFormatPr defaultColWidth="9.140625" defaultRowHeight="12.75"/>
  <cols>
    <col min="1" max="1" width="3.00390625" style="0" customWidth="1"/>
    <col min="2" max="2" width="6.7109375" style="0" customWidth="1"/>
    <col min="3" max="3" width="18.140625" style="0" customWidth="1"/>
    <col min="4" max="4" width="18.28125" style="0" customWidth="1"/>
    <col min="5" max="5" width="0.2890625" style="0" hidden="1" customWidth="1"/>
    <col min="6" max="6" width="16.7109375" style="0" customWidth="1"/>
    <col min="7" max="7" width="6.00390625" style="0" customWidth="1"/>
    <col min="8" max="8" width="5.7109375" style="0" customWidth="1"/>
    <col min="9" max="9" width="2.00390625" style="0" hidden="1" customWidth="1"/>
    <col min="10" max="17" width="9.140625" style="0" hidden="1" customWidth="1"/>
    <col min="18" max="27" width="4.140625" style="0" customWidth="1"/>
    <col min="28" max="31" width="5.00390625" style="0" hidden="1" customWidth="1"/>
    <col min="32" max="32" width="5.00390625" style="0" customWidth="1"/>
    <col min="33" max="33" width="4.57421875" style="0" customWidth="1"/>
    <col min="34" max="34" width="5.00390625" style="0" hidden="1" customWidth="1"/>
    <col min="35" max="35" width="4.00390625" style="0" customWidth="1"/>
    <col min="36" max="36" width="5.00390625" style="0" customWidth="1"/>
    <col min="37" max="37" width="5.8515625" style="0" customWidth="1"/>
    <col min="38" max="38" width="6.00390625" style="0" customWidth="1"/>
  </cols>
  <sheetData>
    <row r="1" spans="1:37" ht="39" customHeight="1">
      <c r="A1" s="1"/>
      <c r="B1" s="2"/>
      <c r="C1" s="3" t="s">
        <v>0</v>
      </c>
      <c r="AF1" s="1"/>
      <c r="AK1" s="4"/>
    </row>
    <row r="2" spans="1:37" ht="25.5" customHeight="1" hidden="1">
      <c r="A2" s="1"/>
      <c r="B2" s="2"/>
      <c r="C2" s="3"/>
      <c r="AF2" s="1"/>
      <c r="AK2" s="4"/>
    </row>
    <row r="3" spans="1:37" ht="48" customHeight="1">
      <c r="A3" s="1"/>
      <c r="B3" s="2"/>
      <c r="C3" s="5" t="s">
        <v>1</v>
      </c>
      <c r="U3" s="6"/>
      <c r="AF3" s="1"/>
      <c r="AK3" s="4"/>
    </row>
    <row r="4" spans="1:37" ht="48" customHeight="1">
      <c r="A4" s="1"/>
      <c r="B4" s="2"/>
      <c r="C4" s="5" t="s">
        <v>2</v>
      </c>
      <c r="U4" s="6"/>
      <c r="AF4" s="1"/>
      <c r="AK4" s="4"/>
    </row>
    <row r="5" spans="1:74" s="12" customFormat="1" ht="59.25" customHeight="1">
      <c r="A5" s="7" t="s">
        <v>3</v>
      </c>
      <c r="B5" s="8" t="s">
        <v>4</v>
      </c>
      <c r="C5" s="7" t="s">
        <v>5</v>
      </c>
      <c r="D5" s="7" t="s">
        <v>6</v>
      </c>
      <c r="E5" s="9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16</v>
      </c>
      <c r="Q5" s="7" t="s">
        <v>17</v>
      </c>
      <c r="R5" s="7">
        <v>1</v>
      </c>
      <c r="S5" s="7">
        <v>2</v>
      </c>
      <c r="T5" s="7">
        <v>3</v>
      </c>
      <c r="U5" s="7">
        <v>4</v>
      </c>
      <c r="V5" s="7">
        <v>5</v>
      </c>
      <c r="W5" s="7">
        <v>6</v>
      </c>
      <c r="X5" s="7">
        <v>7</v>
      </c>
      <c r="Y5" s="7">
        <v>8</v>
      </c>
      <c r="Z5" s="7">
        <v>9</v>
      </c>
      <c r="AA5" s="7">
        <v>10</v>
      </c>
      <c r="AB5" s="7">
        <v>11</v>
      </c>
      <c r="AC5" s="7">
        <v>12</v>
      </c>
      <c r="AD5" s="7">
        <v>13</v>
      </c>
      <c r="AE5" s="7">
        <v>14</v>
      </c>
      <c r="AF5" s="7" t="s">
        <v>18</v>
      </c>
      <c r="AG5" s="10" t="s">
        <v>17</v>
      </c>
      <c r="AH5" s="10"/>
      <c r="AI5" s="10" t="s">
        <v>19</v>
      </c>
      <c r="AJ5" s="10" t="s">
        <v>20</v>
      </c>
      <c r="AK5" s="11" t="s">
        <v>21</v>
      </c>
      <c r="AL5" s="10" t="s">
        <v>22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8" ht="12.75">
      <c r="A6" s="7">
        <v>1</v>
      </c>
      <c r="B6" s="13">
        <v>26</v>
      </c>
      <c r="C6" s="14" t="s">
        <v>23</v>
      </c>
      <c r="D6" s="14" t="s">
        <v>24</v>
      </c>
      <c r="E6" s="14">
        <v>0</v>
      </c>
      <c r="F6" s="14" t="s">
        <v>25</v>
      </c>
      <c r="G6" s="13" t="s">
        <v>26</v>
      </c>
      <c r="H6" s="14" t="s">
        <v>11</v>
      </c>
      <c r="I6" s="14" t="s">
        <v>11</v>
      </c>
      <c r="J6" s="15" t="s">
        <v>12</v>
      </c>
      <c r="K6" s="15" t="s">
        <v>13</v>
      </c>
      <c r="L6" s="15"/>
      <c r="M6" s="15">
        <v>0</v>
      </c>
      <c r="N6" s="15"/>
      <c r="O6" s="15"/>
      <c r="P6" s="15"/>
      <c r="Q6" s="15"/>
      <c r="R6" s="15">
        <v>0</v>
      </c>
      <c r="S6" s="15">
        <v>0</v>
      </c>
      <c r="T6" s="15">
        <v>0</v>
      </c>
      <c r="U6" s="15">
        <v>50</v>
      </c>
      <c r="V6" s="15">
        <v>0</v>
      </c>
      <c r="W6" s="15">
        <v>0</v>
      </c>
      <c r="X6" s="15">
        <v>5</v>
      </c>
      <c r="Y6" s="15">
        <v>0</v>
      </c>
      <c r="Z6" s="15">
        <v>0</v>
      </c>
      <c r="AA6" s="15">
        <v>0</v>
      </c>
      <c r="AB6" s="15"/>
      <c r="AC6" s="15"/>
      <c r="AD6" s="15"/>
      <c r="AE6" s="15"/>
      <c r="AF6" s="14">
        <v>55</v>
      </c>
      <c r="AG6" s="16">
        <v>6</v>
      </c>
      <c r="AH6" s="16">
        <v>360</v>
      </c>
      <c r="AI6" s="16">
        <v>3</v>
      </c>
      <c r="AJ6" s="16">
        <v>363</v>
      </c>
      <c r="AK6" s="17">
        <v>623</v>
      </c>
      <c r="AL6" s="18">
        <v>7</v>
      </c>
      <c r="BY6" s="19" t="s">
        <v>27</v>
      </c>
      <c r="BZ6" s="19" t="s">
        <v>28</v>
      </c>
    </row>
    <row r="7" spans="1:78" ht="12.75">
      <c r="A7" s="7">
        <v>2</v>
      </c>
      <c r="B7" s="13">
        <v>22</v>
      </c>
      <c r="C7" s="14" t="s">
        <v>29</v>
      </c>
      <c r="D7" s="14" t="s">
        <v>30</v>
      </c>
      <c r="E7" s="14">
        <v>0</v>
      </c>
      <c r="F7" s="14" t="s">
        <v>25</v>
      </c>
      <c r="G7" s="13" t="s">
        <v>26</v>
      </c>
      <c r="H7" s="14" t="s">
        <v>11</v>
      </c>
      <c r="I7" s="14" t="s">
        <v>11</v>
      </c>
      <c r="J7" s="15" t="s">
        <v>12</v>
      </c>
      <c r="K7" s="15" t="s">
        <v>13</v>
      </c>
      <c r="L7" s="15"/>
      <c r="M7" s="15">
        <v>0</v>
      </c>
      <c r="N7" s="15"/>
      <c r="O7" s="15"/>
      <c r="P7" s="15"/>
      <c r="Q7" s="15"/>
      <c r="R7" s="15">
        <v>0</v>
      </c>
      <c r="S7" s="15">
        <v>5</v>
      </c>
      <c r="T7" s="15">
        <v>20</v>
      </c>
      <c r="U7" s="15">
        <v>50</v>
      </c>
      <c r="V7" s="15">
        <v>20</v>
      </c>
      <c r="W7" s="15">
        <v>0</v>
      </c>
      <c r="X7" s="15">
        <v>5</v>
      </c>
      <c r="Y7" s="15">
        <v>5</v>
      </c>
      <c r="Z7" s="15">
        <v>50</v>
      </c>
      <c r="AA7" s="15">
        <v>50</v>
      </c>
      <c r="AB7" s="15"/>
      <c r="AC7" s="15"/>
      <c r="AD7" s="15"/>
      <c r="AE7" s="15"/>
      <c r="AF7" s="14">
        <v>205</v>
      </c>
      <c r="AG7" s="20"/>
      <c r="AH7" s="20" t="e">
        <v>#VALUE!</v>
      </c>
      <c r="AI7" s="20"/>
      <c r="AJ7" s="20"/>
      <c r="AK7" s="21"/>
      <c r="AL7" s="18"/>
      <c r="BY7" s="19" t="s">
        <v>31</v>
      </c>
      <c r="BZ7" s="19" t="s">
        <v>32</v>
      </c>
    </row>
    <row r="8" spans="1:78" ht="12.75">
      <c r="A8" s="7">
        <v>3</v>
      </c>
      <c r="B8" s="13">
        <v>10</v>
      </c>
      <c r="C8" s="14" t="s">
        <v>33</v>
      </c>
      <c r="D8" s="14" t="s">
        <v>34</v>
      </c>
      <c r="E8" s="14">
        <v>0</v>
      </c>
      <c r="F8" s="14" t="s">
        <v>35</v>
      </c>
      <c r="G8" s="13" t="s">
        <v>26</v>
      </c>
      <c r="H8" s="14" t="s">
        <v>12</v>
      </c>
      <c r="I8" s="14" t="s">
        <v>11</v>
      </c>
      <c r="J8" s="15" t="s">
        <v>12</v>
      </c>
      <c r="K8" s="15" t="s">
        <v>13</v>
      </c>
      <c r="L8" s="15"/>
      <c r="M8" s="15">
        <v>0</v>
      </c>
      <c r="N8" s="15"/>
      <c r="O8" s="15"/>
      <c r="P8" s="15"/>
      <c r="Q8" s="15"/>
      <c r="R8" s="15">
        <v>0</v>
      </c>
      <c r="S8" s="15">
        <v>5</v>
      </c>
      <c r="T8" s="15">
        <v>0</v>
      </c>
      <c r="U8" s="15">
        <v>0</v>
      </c>
      <c r="V8" s="15">
        <v>5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/>
      <c r="AC8" s="15"/>
      <c r="AD8" s="15"/>
      <c r="AE8" s="15"/>
      <c r="AF8" s="14">
        <v>10</v>
      </c>
      <c r="AG8" s="20">
        <v>3</v>
      </c>
      <c r="AH8" s="20">
        <v>180</v>
      </c>
      <c r="AI8" s="20">
        <v>19</v>
      </c>
      <c r="AJ8" s="20">
        <v>199</v>
      </c>
      <c r="AK8" s="21">
        <v>219</v>
      </c>
      <c r="AL8" s="18">
        <v>1</v>
      </c>
      <c r="BY8" s="19" t="s">
        <v>36</v>
      </c>
      <c r="BZ8" s="19" t="s">
        <v>37</v>
      </c>
    </row>
    <row r="9" spans="1:78" ht="12.75">
      <c r="A9" s="7">
        <v>4</v>
      </c>
      <c r="B9" s="13">
        <v>7</v>
      </c>
      <c r="C9" s="14" t="s">
        <v>38</v>
      </c>
      <c r="D9" s="14" t="s">
        <v>39</v>
      </c>
      <c r="E9" s="14">
        <v>0</v>
      </c>
      <c r="F9" s="14" t="s">
        <v>35</v>
      </c>
      <c r="G9" s="13" t="s">
        <v>26</v>
      </c>
      <c r="H9" s="14" t="s">
        <v>12</v>
      </c>
      <c r="I9" s="14" t="s">
        <v>11</v>
      </c>
      <c r="J9" s="15" t="s">
        <v>12</v>
      </c>
      <c r="K9" s="15" t="s">
        <v>13</v>
      </c>
      <c r="L9" s="15"/>
      <c r="M9" s="15">
        <v>0</v>
      </c>
      <c r="N9" s="15"/>
      <c r="O9" s="15"/>
      <c r="P9" s="15"/>
      <c r="Q9" s="15"/>
      <c r="R9" s="15">
        <v>0</v>
      </c>
      <c r="S9" s="15">
        <v>0</v>
      </c>
      <c r="T9" s="15">
        <v>0</v>
      </c>
      <c r="U9" s="15">
        <v>5</v>
      </c>
      <c r="V9" s="15">
        <v>0</v>
      </c>
      <c r="W9" s="15">
        <v>0</v>
      </c>
      <c r="X9" s="15">
        <v>0</v>
      </c>
      <c r="Y9" s="15">
        <v>5</v>
      </c>
      <c r="Z9" s="15">
        <v>0</v>
      </c>
      <c r="AA9" s="15">
        <v>0</v>
      </c>
      <c r="AB9" s="15"/>
      <c r="AC9" s="15"/>
      <c r="AD9" s="15"/>
      <c r="AE9" s="15"/>
      <c r="AF9" s="14">
        <v>10</v>
      </c>
      <c r="AG9" s="20"/>
      <c r="AH9" s="20" t="e">
        <v>#VALUE!</v>
      </c>
      <c r="AI9" s="20"/>
      <c r="AJ9" s="20"/>
      <c r="AK9" s="21"/>
      <c r="AL9" s="18"/>
      <c r="BY9" s="19" t="s">
        <v>40</v>
      </c>
      <c r="BZ9" s="19" t="s">
        <v>41</v>
      </c>
    </row>
    <row r="10" spans="1:78" ht="12.75">
      <c r="A10" s="7">
        <v>5</v>
      </c>
      <c r="B10" s="13">
        <v>28</v>
      </c>
      <c r="C10" s="14" t="s">
        <v>42</v>
      </c>
      <c r="D10" s="14" t="s">
        <v>43</v>
      </c>
      <c r="E10" s="14">
        <v>0</v>
      </c>
      <c r="F10" s="14" t="s">
        <v>44</v>
      </c>
      <c r="G10" s="13" t="s">
        <v>26</v>
      </c>
      <c r="H10" s="14" t="s">
        <v>12</v>
      </c>
      <c r="I10" s="14" t="s">
        <v>11</v>
      </c>
      <c r="J10" s="15" t="s">
        <v>12</v>
      </c>
      <c r="K10" s="15" t="s">
        <v>13</v>
      </c>
      <c r="L10" s="15"/>
      <c r="M10" s="15">
        <v>0</v>
      </c>
      <c r="N10" s="15"/>
      <c r="O10" s="15"/>
      <c r="P10" s="15"/>
      <c r="Q10" s="15"/>
      <c r="R10" s="22" t="s">
        <v>45</v>
      </c>
      <c r="S10" s="22" t="s">
        <v>46</v>
      </c>
      <c r="T10" s="22"/>
      <c r="U10" s="22" t="s">
        <v>47</v>
      </c>
      <c r="V10" s="22" t="s">
        <v>48</v>
      </c>
      <c r="W10" s="22" t="s">
        <v>49</v>
      </c>
      <c r="X10" s="22" t="s">
        <v>46</v>
      </c>
      <c r="Y10" s="22" t="s">
        <v>7</v>
      </c>
      <c r="Z10" s="22"/>
      <c r="AA10" s="22"/>
      <c r="AB10" s="22"/>
      <c r="AC10" s="22"/>
      <c r="AD10" s="22"/>
      <c r="AE10" s="22"/>
      <c r="AF10" s="22">
        <v>0</v>
      </c>
      <c r="AG10" s="20"/>
      <c r="AH10" s="20" t="e">
        <v>#VALUE!</v>
      </c>
      <c r="AI10" s="20"/>
      <c r="AJ10" s="20"/>
      <c r="AK10" s="21"/>
      <c r="AL10" s="18">
        <v>11</v>
      </c>
      <c r="BY10" s="19" t="s">
        <v>50</v>
      </c>
      <c r="BZ10" s="19" t="s">
        <v>51</v>
      </c>
    </row>
    <row r="11" spans="1:78" ht="12.75">
      <c r="A11" s="7">
        <v>6</v>
      </c>
      <c r="B11" s="13">
        <v>32</v>
      </c>
      <c r="C11" s="14" t="s">
        <v>52</v>
      </c>
      <c r="D11" s="14" t="s">
        <v>53</v>
      </c>
      <c r="E11" s="14">
        <v>0</v>
      </c>
      <c r="F11" s="14" t="s">
        <v>44</v>
      </c>
      <c r="G11" s="13" t="s">
        <v>26</v>
      </c>
      <c r="H11" s="14" t="s">
        <v>11</v>
      </c>
      <c r="I11" s="14" t="s">
        <v>11</v>
      </c>
      <c r="J11" s="15" t="s">
        <v>12</v>
      </c>
      <c r="K11" s="15" t="s">
        <v>13</v>
      </c>
      <c r="L11" s="15"/>
      <c r="M11" s="15">
        <v>0</v>
      </c>
      <c r="N11" s="15"/>
      <c r="O11" s="15"/>
      <c r="P11" s="15"/>
      <c r="Q11" s="15"/>
      <c r="R11" s="22" t="s">
        <v>45</v>
      </c>
      <c r="S11" s="22" t="s">
        <v>46</v>
      </c>
      <c r="T11" s="22"/>
      <c r="U11" s="22" t="s">
        <v>47</v>
      </c>
      <c r="V11" s="22" t="s">
        <v>48</v>
      </c>
      <c r="W11" s="22" t="s">
        <v>49</v>
      </c>
      <c r="X11" s="22" t="s">
        <v>46</v>
      </c>
      <c r="Y11" s="22" t="s">
        <v>7</v>
      </c>
      <c r="Z11" s="22"/>
      <c r="AA11" s="22"/>
      <c r="AB11" s="22"/>
      <c r="AC11" s="22"/>
      <c r="AD11" s="22"/>
      <c r="AE11" s="22"/>
      <c r="AF11" s="22">
        <v>0</v>
      </c>
      <c r="AG11" s="20"/>
      <c r="AH11" s="20" t="e">
        <v>#VALUE!</v>
      </c>
      <c r="AI11" s="20"/>
      <c r="AJ11" s="20"/>
      <c r="AK11" s="21"/>
      <c r="AL11" s="18"/>
      <c r="BY11" s="19" t="s">
        <v>54</v>
      </c>
      <c r="BZ11" s="19" t="s">
        <v>55</v>
      </c>
    </row>
    <row r="12" spans="1:78" ht="12.75">
      <c r="A12" s="7">
        <v>7</v>
      </c>
      <c r="B12" s="13">
        <v>17</v>
      </c>
      <c r="C12" s="14" t="s">
        <v>56</v>
      </c>
      <c r="D12" s="14" t="s">
        <v>57</v>
      </c>
      <c r="E12" s="14">
        <v>0</v>
      </c>
      <c r="F12" s="14" t="s">
        <v>58</v>
      </c>
      <c r="G12" s="13" t="s">
        <v>26</v>
      </c>
      <c r="H12" s="14" t="s">
        <v>12</v>
      </c>
      <c r="I12" s="14" t="s">
        <v>11</v>
      </c>
      <c r="J12" s="15" t="s">
        <v>12</v>
      </c>
      <c r="K12" s="15" t="s">
        <v>13</v>
      </c>
      <c r="L12" s="15"/>
      <c r="M12" s="15">
        <v>0</v>
      </c>
      <c r="N12" s="15"/>
      <c r="O12" s="15"/>
      <c r="P12" s="15"/>
      <c r="Q12" s="15"/>
      <c r="R12" s="15">
        <v>0</v>
      </c>
      <c r="S12" s="15">
        <v>5</v>
      </c>
      <c r="T12" s="15">
        <v>0</v>
      </c>
      <c r="U12" s="15">
        <v>5</v>
      </c>
      <c r="V12" s="15">
        <v>0</v>
      </c>
      <c r="W12" s="15">
        <v>0</v>
      </c>
      <c r="X12" s="15">
        <v>5</v>
      </c>
      <c r="Y12" s="15">
        <v>0</v>
      </c>
      <c r="Z12" s="15">
        <v>0</v>
      </c>
      <c r="AA12" s="15">
        <v>5</v>
      </c>
      <c r="AB12" s="15"/>
      <c r="AC12" s="15"/>
      <c r="AD12" s="15"/>
      <c r="AE12" s="15"/>
      <c r="AF12" s="14">
        <v>20</v>
      </c>
      <c r="AG12" s="20">
        <v>3</v>
      </c>
      <c r="AH12" s="20">
        <v>180</v>
      </c>
      <c r="AI12" s="20">
        <v>12</v>
      </c>
      <c r="AJ12" s="20">
        <v>192</v>
      </c>
      <c r="AK12" s="21">
        <v>252</v>
      </c>
      <c r="AL12" s="18">
        <v>4</v>
      </c>
      <c r="BY12" s="19" t="s">
        <v>59</v>
      </c>
      <c r="BZ12" s="19" t="s">
        <v>60</v>
      </c>
    </row>
    <row r="13" spans="1:78" ht="12.75">
      <c r="A13" s="7">
        <v>8</v>
      </c>
      <c r="B13" s="13">
        <v>29</v>
      </c>
      <c r="C13" s="14" t="s">
        <v>61</v>
      </c>
      <c r="D13" s="14" t="s">
        <v>62</v>
      </c>
      <c r="E13" s="14">
        <v>0</v>
      </c>
      <c r="F13" s="14" t="s">
        <v>58</v>
      </c>
      <c r="G13" s="13" t="s">
        <v>26</v>
      </c>
      <c r="H13" s="14" t="s">
        <v>12</v>
      </c>
      <c r="I13" s="14" t="s">
        <v>11</v>
      </c>
      <c r="J13" s="15" t="s">
        <v>12</v>
      </c>
      <c r="K13" s="15" t="s">
        <v>13</v>
      </c>
      <c r="L13" s="15"/>
      <c r="M13" s="15">
        <v>0</v>
      </c>
      <c r="N13" s="15"/>
      <c r="O13" s="15"/>
      <c r="P13" s="15"/>
      <c r="Q13" s="15"/>
      <c r="R13" s="15">
        <v>0</v>
      </c>
      <c r="S13" s="15">
        <v>20</v>
      </c>
      <c r="T13" s="15">
        <v>0</v>
      </c>
      <c r="U13" s="15">
        <v>5</v>
      </c>
      <c r="V13" s="15">
        <v>5</v>
      </c>
      <c r="W13" s="15">
        <v>0</v>
      </c>
      <c r="X13" s="15">
        <v>5</v>
      </c>
      <c r="Y13" s="15">
        <v>0</v>
      </c>
      <c r="Z13" s="15">
        <v>0</v>
      </c>
      <c r="AA13" s="15">
        <v>5</v>
      </c>
      <c r="AB13" s="15"/>
      <c r="AC13" s="15"/>
      <c r="AD13" s="15"/>
      <c r="AE13" s="15"/>
      <c r="AF13" s="14">
        <v>40</v>
      </c>
      <c r="AG13" s="20"/>
      <c r="AH13" s="20" t="e">
        <v>#VALUE!</v>
      </c>
      <c r="AI13" s="20"/>
      <c r="AJ13" s="20"/>
      <c r="AK13" s="21"/>
      <c r="AL13" s="18"/>
      <c r="BY13" s="19" t="s">
        <v>63</v>
      </c>
      <c r="BZ13" s="19" t="s">
        <v>64</v>
      </c>
    </row>
    <row r="14" spans="1:78" ht="12.75">
      <c r="A14" s="7">
        <v>9</v>
      </c>
      <c r="B14" s="13">
        <v>34</v>
      </c>
      <c r="C14" s="14" t="s">
        <v>65</v>
      </c>
      <c r="D14" s="14" t="s">
        <v>66</v>
      </c>
      <c r="E14" s="14">
        <v>0</v>
      </c>
      <c r="F14" s="14" t="s">
        <v>67</v>
      </c>
      <c r="G14" s="13" t="s">
        <v>26</v>
      </c>
      <c r="H14" s="14" t="s">
        <v>11</v>
      </c>
      <c r="I14" s="14" t="s">
        <v>11</v>
      </c>
      <c r="J14" s="15" t="s">
        <v>12</v>
      </c>
      <c r="K14" s="15" t="s">
        <v>13</v>
      </c>
      <c r="L14" s="15"/>
      <c r="M14" s="15">
        <v>0</v>
      </c>
      <c r="N14" s="15"/>
      <c r="O14" s="15"/>
      <c r="P14" s="15"/>
      <c r="Q14" s="15"/>
      <c r="R14" s="15">
        <v>0</v>
      </c>
      <c r="S14" s="15">
        <v>5</v>
      </c>
      <c r="T14" s="15">
        <v>0</v>
      </c>
      <c r="U14" s="15">
        <v>5</v>
      </c>
      <c r="V14" s="15">
        <v>5</v>
      </c>
      <c r="W14" s="15">
        <v>0</v>
      </c>
      <c r="X14" s="15">
        <v>0</v>
      </c>
      <c r="Y14" s="15">
        <v>5</v>
      </c>
      <c r="Z14" s="15">
        <v>0</v>
      </c>
      <c r="AA14" s="15">
        <v>0</v>
      </c>
      <c r="AB14" s="15"/>
      <c r="AC14" s="15"/>
      <c r="AD14" s="15"/>
      <c r="AE14" s="15"/>
      <c r="AF14" s="14">
        <v>20</v>
      </c>
      <c r="AG14" s="20">
        <v>4</v>
      </c>
      <c r="AH14" s="20">
        <v>240</v>
      </c>
      <c r="AI14" s="20">
        <v>42</v>
      </c>
      <c r="AJ14" s="20">
        <v>282</v>
      </c>
      <c r="AK14" s="21">
        <v>327</v>
      </c>
      <c r="AL14" s="18">
        <v>6</v>
      </c>
      <c r="BY14" s="19" t="s">
        <v>68</v>
      </c>
      <c r="BZ14" s="19" t="s">
        <v>69</v>
      </c>
    </row>
    <row r="15" spans="1:78" ht="12.75">
      <c r="A15" s="7">
        <v>10</v>
      </c>
      <c r="B15" s="13">
        <v>15</v>
      </c>
      <c r="C15" s="14" t="s">
        <v>70</v>
      </c>
      <c r="D15" s="14" t="s">
        <v>71</v>
      </c>
      <c r="E15" s="14">
        <v>0</v>
      </c>
      <c r="F15" s="14" t="s">
        <v>67</v>
      </c>
      <c r="G15" s="13" t="s">
        <v>26</v>
      </c>
      <c r="H15" s="14" t="s">
        <v>11</v>
      </c>
      <c r="I15" s="14" t="s">
        <v>11</v>
      </c>
      <c r="J15" s="15" t="s">
        <v>12</v>
      </c>
      <c r="K15" s="15" t="s">
        <v>13</v>
      </c>
      <c r="L15" s="15"/>
      <c r="M15" s="15">
        <v>0</v>
      </c>
      <c r="N15" s="15"/>
      <c r="O15" s="15"/>
      <c r="P15" s="15"/>
      <c r="Q15" s="15"/>
      <c r="R15" s="15">
        <v>0</v>
      </c>
      <c r="S15" s="15">
        <v>0</v>
      </c>
      <c r="T15" s="15">
        <v>0</v>
      </c>
      <c r="U15" s="15">
        <v>5</v>
      </c>
      <c r="V15" s="15">
        <v>0</v>
      </c>
      <c r="W15" s="15">
        <v>0</v>
      </c>
      <c r="X15" s="15">
        <v>5</v>
      </c>
      <c r="Y15" s="15">
        <v>5</v>
      </c>
      <c r="Z15" s="15">
        <v>5</v>
      </c>
      <c r="AA15" s="15">
        <v>5</v>
      </c>
      <c r="AB15" s="15"/>
      <c r="AC15" s="15"/>
      <c r="AD15" s="15"/>
      <c r="AE15" s="15"/>
      <c r="AF15" s="14">
        <v>25</v>
      </c>
      <c r="AG15" s="20"/>
      <c r="AH15" s="20" t="e">
        <v>#VALUE!</v>
      </c>
      <c r="AI15" s="20"/>
      <c r="AJ15" s="20"/>
      <c r="AK15" s="21"/>
      <c r="AL15" s="18"/>
      <c r="BY15" s="19" t="s">
        <v>72</v>
      </c>
      <c r="BZ15" s="19" t="s">
        <v>73</v>
      </c>
    </row>
    <row r="16" spans="1:78" ht="12.75">
      <c r="A16" s="7">
        <v>11</v>
      </c>
      <c r="B16" s="13">
        <v>13</v>
      </c>
      <c r="C16" s="14" t="s">
        <v>74</v>
      </c>
      <c r="D16" s="14" t="s">
        <v>75</v>
      </c>
      <c r="E16" s="14">
        <v>0</v>
      </c>
      <c r="F16" s="14" t="s">
        <v>76</v>
      </c>
      <c r="G16" s="13" t="s">
        <v>26</v>
      </c>
      <c r="H16" s="14" t="s">
        <v>11</v>
      </c>
      <c r="I16" s="14" t="s">
        <v>11</v>
      </c>
      <c r="J16" s="15" t="s">
        <v>12</v>
      </c>
      <c r="K16" s="15" t="s">
        <v>13</v>
      </c>
      <c r="L16" s="15"/>
      <c r="M16" s="15">
        <v>0</v>
      </c>
      <c r="N16" s="15"/>
      <c r="O16" s="15"/>
      <c r="P16" s="15"/>
      <c r="Q16" s="15"/>
      <c r="R16" s="15">
        <v>0</v>
      </c>
      <c r="S16" s="15">
        <v>0</v>
      </c>
      <c r="T16" s="15">
        <v>5</v>
      </c>
      <c r="U16" s="15">
        <v>5</v>
      </c>
      <c r="V16" s="15">
        <v>5</v>
      </c>
      <c r="W16" s="15">
        <v>0</v>
      </c>
      <c r="X16" s="15">
        <v>5</v>
      </c>
      <c r="Y16" s="15">
        <v>0</v>
      </c>
      <c r="Z16" s="15">
        <v>5</v>
      </c>
      <c r="AA16" s="15">
        <v>5</v>
      </c>
      <c r="AB16" s="15"/>
      <c r="AC16" s="15"/>
      <c r="AD16" s="15"/>
      <c r="AE16" s="15"/>
      <c r="AF16" s="14">
        <v>30</v>
      </c>
      <c r="AG16" s="16">
        <v>4</v>
      </c>
      <c r="AH16" s="16">
        <v>240</v>
      </c>
      <c r="AI16" s="16">
        <v>6</v>
      </c>
      <c r="AJ16" s="20">
        <v>246</v>
      </c>
      <c r="AK16" s="21">
        <v>316</v>
      </c>
      <c r="AL16" s="18">
        <v>5</v>
      </c>
      <c r="BY16" s="19" t="s">
        <v>77</v>
      </c>
      <c r="BZ16" s="19" t="s">
        <v>78</v>
      </c>
    </row>
    <row r="17" spans="1:78" ht="12.75">
      <c r="A17" s="7">
        <v>12</v>
      </c>
      <c r="B17" s="13">
        <v>9</v>
      </c>
      <c r="C17" s="14" t="s">
        <v>79</v>
      </c>
      <c r="D17" s="14" t="s">
        <v>80</v>
      </c>
      <c r="E17" s="14">
        <v>0</v>
      </c>
      <c r="F17" s="14" t="s">
        <v>76</v>
      </c>
      <c r="G17" s="13" t="s">
        <v>26</v>
      </c>
      <c r="H17" s="14" t="s">
        <v>11</v>
      </c>
      <c r="I17" s="14" t="s">
        <v>11</v>
      </c>
      <c r="J17" s="15" t="s">
        <v>12</v>
      </c>
      <c r="K17" s="15" t="s">
        <v>13</v>
      </c>
      <c r="L17" s="15"/>
      <c r="M17" s="15">
        <v>0</v>
      </c>
      <c r="N17" s="15"/>
      <c r="O17" s="15"/>
      <c r="P17" s="15"/>
      <c r="Q17" s="15"/>
      <c r="R17" s="15">
        <v>0</v>
      </c>
      <c r="S17" s="15">
        <v>5</v>
      </c>
      <c r="T17" s="15">
        <v>5</v>
      </c>
      <c r="U17" s="15">
        <v>5</v>
      </c>
      <c r="V17" s="15">
        <v>5</v>
      </c>
      <c r="W17" s="15">
        <v>5</v>
      </c>
      <c r="X17" s="15">
        <v>5</v>
      </c>
      <c r="Y17" s="15">
        <v>5</v>
      </c>
      <c r="Z17" s="15">
        <v>5</v>
      </c>
      <c r="AA17" s="15">
        <v>0</v>
      </c>
      <c r="AB17" s="15"/>
      <c r="AC17" s="15"/>
      <c r="AD17" s="15"/>
      <c r="AE17" s="15"/>
      <c r="AF17" s="14">
        <v>40</v>
      </c>
      <c r="AG17" s="20"/>
      <c r="AH17" s="20" t="e">
        <v>#VALUE!</v>
      </c>
      <c r="AI17" s="20"/>
      <c r="AJ17" s="20"/>
      <c r="AK17" s="21"/>
      <c r="AL17" s="18"/>
      <c r="BY17" s="19" t="s">
        <v>81</v>
      </c>
      <c r="BZ17" s="19" t="s">
        <v>82</v>
      </c>
    </row>
    <row r="18" spans="1:38" ht="12.75">
      <c r="A18" s="7">
        <v>13</v>
      </c>
      <c r="B18" s="13">
        <v>42</v>
      </c>
      <c r="C18" s="14" t="s">
        <v>83</v>
      </c>
      <c r="D18" s="14" t="s">
        <v>84</v>
      </c>
      <c r="E18" s="14">
        <v>0</v>
      </c>
      <c r="F18" s="14" t="s">
        <v>85</v>
      </c>
      <c r="G18" s="13" t="s">
        <v>26</v>
      </c>
      <c r="H18" s="14" t="s">
        <v>12</v>
      </c>
      <c r="I18" s="14" t="s">
        <v>11</v>
      </c>
      <c r="J18" s="15" t="s">
        <v>12</v>
      </c>
      <c r="K18" s="15" t="s">
        <v>13</v>
      </c>
      <c r="L18" s="15"/>
      <c r="M18" s="15">
        <v>0</v>
      </c>
      <c r="N18" s="15"/>
      <c r="O18" s="15"/>
      <c r="P18" s="15"/>
      <c r="Q18" s="15"/>
      <c r="R18" s="15">
        <v>0</v>
      </c>
      <c r="S18" s="15">
        <v>0</v>
      </c>
      <c r="T18" s="15">
        <v>5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4">
        <v>0</v>
      </c>
      <c r="AB18" s="14"/>
      <c r="AC18" s="15"/>
      <c r="AD18" s="15"/>
      <c r="AE18" s="15"/>
      <c r="AF18" s="14">
        <v>5</v>
      </c>
      <c r="AG18" s="20">
        <v>3</v>
      </c>
      <c r="AH18" s="20">
        <v>180</v>
      </c>
      <c r="AI18" s="20">
        <v>29</v>
      </c>
      <c r="AJ18" s="20">
        <v>209</v>
      </c>
      <c r="AK18" s="21">
        <v>224</v>
      </c>
      <c r="AL18" s="18">
        <v>2</v>
      </c>
    </row>
    <row r="19" spans="1:38" ht="12.75">
      <c r="A19" s="7">
        <v>14</v>
      </c>
      <c r="B19" s="13">
        <v>43</v>
      </c>
      <c r="C19" s="14" t="s">
        <v>86</v>
      </c>
      <c r="D19" s="14" t="s">
        <v>87</v>
      </c>
      <c r="E19" s="14">
        <v>0</v>
      </c>
      <c r="F19" s="14" t="s">
        <v>85</v>
      </c>
      <c r="G19" s="13" t="s">
        <v>26</v>
      </c>
      <c r="H19" s="14" t="s">
        <v>12</v>
      </c>
      <c r="I19" s="14" t="s">
        <v>11</v>
      </c>
      <c r="J19" s="15" t="s">
        <v>12</v>
      </c>
      <c r="K19" s="15" t="s">
        <v>13</v>
      </c>
      <c r="L19" s="15"/>
      <c r="M19" s="15">
        <v>0</v>
      </c>
      <c r="N19" s="15"/>
      <c r="O19" s="15"/>
      <c r="P19" s="15"/>
      <c r="Q19" s="15"/>
      <c r="R19" s="15">
        <v>0</v>
      </c>
      <c r="S19" s="15">
        <v>0</v>
      </c>
      <c r="T19" s="15">
        <v>0</v>
      </c>
      <c r="U19" s="15">
        <v>5</v>
      </c>
      <c r="V19" s="15">
        <v>0</v>
      </c>
      <c r="W19" s="15">
        <v>0</v>
      </c>
      <c r="X19" s="15">
        <v>5</v>
      </c>
      <c r="Y19" s="15">
        <v>0</v>
      </c>
      <c r="Z19" s="15">
        <v>0</v>
      </c>
      <c r="AA19" s="15">
        <v>0</v>
      </c>
      <c r="AB19" s="15"/>
      <c r="AC19" s="15"/>
      <c r="AD19" s="15"/>
      <c r="AE19" s="15"/>
      <c r="AF19" s="14">
        <v>10</v>
      </c>
      <c r="AG19" s="20"/>
      <c r="AH19" s="20" t="e">
        <v>#VALUE!</v>
      </c>
      <c r="AI19" s="20"/>
      <c r="AJ19" s="20"/>
      <c r="AK19" s="23"/>
      <c r="AL19" s="18"/>
    </row>
    <row r="20" spans="1:78" ht="12.75">
      <c r="A20" s="7">
        <v>15</v>
      </c>
      <c r="B20" s="13">
        <v>36</v>
      </c>
      <c r="C20" s="14" t="s">
        <v>88</v>
      </c>
      <c r="D20" s="14" t="s">
        <v>89</v>
      </c>
      <c r="E20" s="14">
        <v>0</v>
      </c>
      <c r="F20" s="14" t="s">
        <v>90</v>
      </c>
      <c r="G20" s="13" t="s">
        <v>26</v>
      </c>
      <c r="H20" s="14" t="s">
        <v>12</v>
      </c>
      <c r="I20" s="14" t="s">
        <v>11</v>
      </c>
      <c r="J20" s="15" t="s">
        <v>12</v>
      </c>
      <c r="K20" s="15" t="s">
        <v>13</v>
      </c>
      <c r="L20" s="15"/>
      <c r="M20" s="15">
        <v>0</v>
      </c>
      <c r="N20" s="15"/>
      <c r="O20" s="15"/>
      <c r="P20" s="15"/>
      <c r="Q20" s="15"/>
      <c r="R20" s="22" t="s">
        <v>45</v>
      </c>
      <c r="S20" s="22" t="s">
        <v>46</v>
      </c>
      <c r="T20" s="22"/>
      <c r="U20" s="22" t="s">
        <v>47</v>
      </c>
      <c r="V20" s="22" t="s">
        <v>48</v>
      </c>
      <c r="W20" s="22" t="s">
        <v>49</v>
      </c>
      <c r="X20" s="22" t="s">
        <v>46</v>
      </c>
      <c r="Y20" s="22" t="s">
        <v>7</v>
      </c>
      <c r="Z20" s="22"/>
      <c r="AA20" s="22"/>
      <c r="AB20" s="22"/>
      <c r="AC20" s="22"/>
      <c r="AD20" s="22"/>
      <c r="AE20" s="22"/>
      <c r="AF20" s="22">
        <v>0</v>
      </c>
      <c r="AG20" s="20"/>
      <c r="AH20" s="20" t="e">
        <v>#VALUE!</v>
      </c>
      <c r="AI20" s="20"/>
      <c r="AJ20" s="20"/>
      <c r="AK20" s="23"/>
      <c r="AL20" s="18">
        <v>11</v>
      </c>
      <c r="BY20" s="19" t="s">
        <v>91</v>
      </c>
      <c r="BZ20" s="19" t="s">
        <v>92</v>
      </c>
    </row>
    <row r="21" spans="1:78" ht="12.75">
      <c r="A21" s="7">
        <v>16</v>
      </c>
      <c r="B21" s="13">
        <v>6</v>
      </c>
      <c r="C21" s="14" t="s">
        <v>93</v>
      </c>
      <c r="D21" s="14" t="s">
        <v>94</v>
      </c>
      <c r="E21" s="14">
        <v>0</v>
      </c>
      <c r="F21" s="14" t="s">
        <v>90</v>
      </c>
      <c r="G21" s="13" t="s">
        <v>26</v>
      </c>
      <c r="H21" s="14" t="s">
        <v>12</v>
      </c>
      <c r="I21" s="14" t="s">
        <v>11</v>
      </c>
      <c r="J21" s="15" t="s">
        <v>12</v>
      </c>
      <c r="K21" s="15" t="s">
        <v>13</v>
      </c>
      <c r="L21" s="15"/>
      <c r="M21" s="15">
        <v>0</v>
      </c>
      <c r="N21" s="15"/>
      <c r="O21" s="15"/>
      <c r="P21" s="15"/>
      <c r="Q21" s="15"/>
      <c r="R21" s="22" t="s">
        <v>45</v>
      </c>
      <c r="S21" s="22" t="s">
        <v>46</v>
      </c>
      <c r="T21" s="22"/>
      <c r="U21" s="22" t="s">
        <v>47</v>
      </c>
      <c r="V21" s="22" t="s">
        <v>48</v>
      </c>
      <c r="W21" s="22" t="s">
        <v>49</v>
      </c>
      <c r="X21" s="22" t="s">
        <v>46</v>
      </c>
      <c r="Y21" s="22" t="s">
        <v>7</v>
      </c>
      <c r="Z21" s="22"/>
      <c r="AA21" s="22"/>
      <c r="AB21" s="22"/>
      <c r="AC21" s="22"/>
      <c r="AD21" s="22"/>
      <c r="AE21" s="22"/>
      <c r="AF21" s="22">
        <v>0</v>
      </c>
      <c r="AG21" s="20"/>
      <c r="AH21" s="20" t="e">
        <v>#VALUE!</v>
      </c>
      <c r="AI21" s="20"/>
      <c r="AJ21" s="20"/>
      <c r="AK21" s="23"/>
      <c r="AL21" s="18"/>
      <c r="BY21" s="19" t="s">
        <v>95</v>
      </c>
      <c r="BZ21" s="19" t="s">
        <v>96</v>
      </c>
    </row>
    <row r="22" spans="1:78" ht="12.75">
      <c r="A22" s="7">
        <v>17</v>
      </c>
      <c r="B22" s="13">
        <v>37</v>
      </c>
      <c r="C22" s="15" t="s">
        <v>97</v>
      </c>
      <c r="D22" s="15" t="s">
        <v>98</v>
      </c>
      <c r="E22" s="15">
        <v>0</v>
      </c>
      <c r="F22" s="15" t="s">
        <v>99</v>
      </c>
      <c r="G22" s="24" t="s">
        <v>26</v>
      </c>
      <c r="H22" s="15" t="s">
        <v>12</v>
      </c>
      <c r="I22" s="14" t="s">
        <v>11</v>
      </c>
      <c r="J22" s="15" t="s">
        <v>12</v>
      </c>
      <c r="K22" s="15" t="s">
        <v>13</v>
      </c>
      <c r="L22" s="15"/>
      <c r="M22" s="15">
        <v>0</v>
      </c>
      <c r="N22" s="15"/>
      <c r="O22" s="15"/>
      <c r="P22" s="15"/>
      <c r="Q22" s="15"/>
      <c r="R22" s="15">
        <v>0</v>
      </c>
      <c r="S22" s="15">
        <v>0</v>
      </c>
      <c r="T22" s="15">
        <v>5</v>
      </c>
      <c r="U22" s="15">
        <v>5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/>
      <c r="AC22" s="15"/>
      <c r="AD22" s="15"/>
      <c r="AE22" s="15"/>
      <c r="AF22" s="14">
        <v>10</v>
      </c>
      <c r="AG22" s="20">
        <v>3</v>
      </c>
      <c r="AH22" s="20">
        <v>180</v>
      </c>
      <c r="AI22" s="20">
        <v>24</v>
      </c>
      <c r="AJ22" s="20">
        <v>204</v>
      </c>
      <c r="AK22" s="23">
        <v>239</v>
      </c>
      <c r="AL22" s="18">
        <v>3</v>
      </c>
      <c r="BY22" s="19" t="s">
        <v>60</v>
      </c>
      <c r="BZ22" s="19" t="s">
        <v>100</v>
      </c>
    </row>
    <row r="23" spans="1:78" ht="12.75">
      <c r="A23" s="7">
        <v>18</v>
      </c>
      <c r="B23" s="13">
        <v>12</v>
      </c>
      <c r="C23" s="15" t="s">
        <v>101</v>
      </c>
      <c r="D23" s="15" t="s">
        <v>102</v>
      </c>
      <c r="E23" s="15">
        <v>0</v>
      </c>
      <c r="F23" s="15" t="s">
        <v>99</v>
      </c>
      <c r="G23" s="24" t="s">
        <v>26</v>
      </c>
      <c r="H23" s="15" t="s">
        <v>11</v>
      </c>
      <c r="I23" s="15" t="s">
        <v>11</v>
      </c>
      <c r="J23" s="15" t="s">
        <v>12</v>
      </c>
      <c r="K23" s="15" t="s">
        <v>13</v>
      </c>
      <c r="L23" s="15"/>
      <c r="M23" s="15">
        <v>0</v>
      </c>
      <c r="N23" s="15"/>
      <c r="O23" s="15"/>
      <c r="P23" s="15"/>
      <c r="Q23" s="15"/>
      <c r="R23" s="15">
        <v>0</v>
      </c>
      <c r="S23" s="15">
        <v>0</v>
      </c>
      <c r="T23" s="15">
        <v>5</v>
      </c>
      <c r="U23" s="15">
        <v>5</v>
      </c>
      <c r="V23" s="15">
        <v>0</v>
      </c>
      <c r="W23" s="15">
        <v>0</v>
      </c>
      <c r="X23" s="15">
        <v>5</v>
      </c>
      <c r="Y23" s="15">
        <v>5</v>
      </c>
      <c r="Z23" s="15">
        <v>0</v>
      </c>
      <c r="AA23" s="15">
        <v>5</v>
      </c>
      <c r="AB23" s="15"/>
      <c r="AC23" s="15"/>
      <c r="AD23" s="15"/>
      <c r="AE23" s="15"/>
      <c r="AF23" s="14">
        <v>25</v>
      </c>
      <c r="AG23" s="20"/>
      <c r="AH23" s="20" t="e">
        <v>#VALUE!</v>
      </c>
      <c r="AI23" s="20"/>
      <c r="AJ23" s="20"/>
      <c r="AK23" s="23"/>
      <c r="AL23" s="18"/>
      <c r="BY23" s="19" t="s">
        <v>103</v>
      </c>
      <c r="BZ23" s="19" t="s">
        <v>104</v>
      </c>
    </row>
    <row r="24" spans="1:38" ht="12.75">
      <c r="A24" s="7">
        <v>19</v>
      </c>
      <c r="B24" s="13">
        <v>40</v>
      </c>
      <c r="C24" s="15" t="s">
        <v>105</v>
      </c>
      <c r="D24" s="15" t="s">
        <v>101</v>
      </c>
      <c r="E24" s="15">
        <v>0</v>
      </c>
      <c r="F24" s="15" t="s">
        <v>106</v>
      </c>
      <c r="G24" s="24" t="s">
        <v>26</v>
      </c>
      <c r="H24" s="15" t="s">
        <v>12</v>
      </c>
      <c r="I24" s="15" t="s">
        <v>11</v>
      </c>
      <c r="J24" s="15" t="s">
        <v>12</v>
      </c>
      <c r="K24" s="15" t="s">
        <v>13</v>
      </c>
      <c r="L24" s="15"/>
      <c r="M24" s="15">
        <v>0</v>
      </c>
      <c r="N24" s="15"/>
      <c r="O24" s="15"/>
      <c r="P24" s="15"/>
      <c r="Q24" s="15"/>
      <c r="R24" s="22" t="s">
        <v>45</v>
      </c>
      <c r="S24" s="22" t="s">
        <v>46</v>
      </c>
      <c r="T24" s="22"/>
      <c r="U24" s="22" t="s">
        <v>47</v>
      </c>
      <c r="V24" s="22" t="s">
        <v>48</v>
      </c>
      <c r="W24" s="22" t="s">
        <v>49</v>
      </c>
      <c r="X24" s="22" t="s">
        <v>46</v>
      </c>
      <c r="Y24" s="22" t="s">
        <v>7</v>
      </c>
      <c r="Z24" s="22"/>
      <c r="AA24" s="22"/>
      <c r="AB24" s="22"/>
      <c r="AC24" s="22"/>
      <c r="AD24" s="22"/>
      <c r="AE24" s="22"/>
      <c r="AF24" s="22">
        <v>0</v>
      </c>
      <c r="AG24" s="20"/>
      <c r="AH24" s="20" t="e">
        <v>#VALUE!</v>
      </c>
      <c r="AI24" s="20"/>
      <c r="AJ24" s="20"/>
      <c r="AK24" s="23"/>
      <c r="AL24" s="18">
        <v>11</v>
      </c>
    </row>
    <row r="25" spans="1:38" ht="12.75">
      <c r="A25" s="7">
        <v>20</v>
      </c>
      <c r="B25" s="13">
        <v>41</v>
      </c>
      <c r="C25" s="15" t="s">
        <v>107</v>
      </c>
      <c r="D25" s="15" t="s">
        <v>108</v>
      </c>
      <c r="E25" s="15">
        <v>0</v>
      </c>
      <c r="F25" s="15" t="s">
        <v>106</v>
      </c>
      <c r="G25" s="24" t="s">
        <v>26</v>
      </c>
      <c r="H25" s="15" t="s">
        <v>11</v>
      </c>
      <c r="I25" s="15" t="s">
        <v>11</v>
      </c>
      <c r="J25" s="15" t="s">
        <v>12</v>
      </c>
      <c r="K25" s="15" t="s">
        <v>13</v>
      </c>
      <c r="L25" s="15"/>
      <c r="M25" s="15">
        <v>0</v>
      </c>
      <c r="N25" s="15"/>
      <c r="O25" s="15"/>
      <c r="P25" s="15"/>
      <c r="Q25" s="15"/>
      <c r="R25" s="22" t="s">
        <v>45</v>
      </c>
      <c r="S25" s="22" t="s">
        <v>46</v>
      </c>
      <c r="T25" s="22"/>
      <c r="U25" s="22" t="s">
        <v>47</v>
      </c>
      <c r="V25" s="22" t="s">
        <v>48</v>
      </c>
      <c r="W25" s="22" t="s">
        <v>49</v>
      </c>
      <c r="X25" s="22" t="s">
        <v>46</v>
      </c>
      <c r="Y25" s="22" t="s">
        <v>7</v>
      </c>
      <c r="Z25" s="22"/>
      <c r="AA25" s="22"/>
      <c r="AB25" s="22"/>
      <c r="AC25" s="22"/>
      <c r="AD25" s="22"/>
      <c r="AE25" s="22"/>
      <c r="AF25" s="22">
        <v>0</v>
      </c>
      <c r="AG25" s="20"/>
      <c r="AH25" s="20" t="e">
        <v>#VALUE!</v>
      </c>
      <c r="AI25" s="20"/>
      <c r="AJ25" s="20"/>
      <c r="AK25" s="23"/>
      <c r="AL25" s="18"/>
    </row>
    <row r="26" s="25" customFormat="1" ht="12.75"/>
    <row r="27" s="25" customFormat="1" ht="12.75">
      <c r="C27" s="26" t="s">
        <v>109</v>
      </c>
    </row>
    <row r="28" s="25" customFormat="1" ht="20.25" customHeight="1">
      <c r="C28" s="26" t="s">
        <v>110</v>
      </c>
    </row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ht="12.75">
      <c r="T34" s="1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M84"/>
  <sheetViews>
    <sheetView workbookViewId="0" topLeftCell="A1">
      <selection activeCell="U1" sqref="U1"/>
    </sheetView>
  </sheetViews>
  <sheetFormatPr defaultColWidth="6.28125" defaultRowHeight="12.75"/>
  <cols>
    <col min="1" max="1" width="3.00390625" style="12" customWidth="1"/>
    <col min="2" max="2" width="4.7109375" style="2" customWidth="1"/>
    <col min="3" max="3" width="18.00390625" style="0" customWidth="1"/>
    <col min="4" max="4" width="19.140625" style="0" customWidth="1"/>
    <col min="5" max="5" width="2.8515625" style="0" customWidth="1"/>
    <col min="6" max="6" width="16.57421875" style="0" customWidth="1"/>
    <col min="7" max="7" width="6.421875" style="27" customWidth="1"/>
    <col min="8" max="8" width="4.57421875" style="0" customWidth="1"/>
    <col min="9" max="17" width="4.00390625" style="0" hidden="1" customWidth="1"/>
    <col min="18" max="27" width="4.421875" style="0" customWidth="1"/>
    <col min="28" max="28" width="6.140625" style="1" customWidth="1"/>
    <col min="29" max="29" width="4.7109375" style="0" customWidth="1"/>
    <col min="30" max="30" width="0.13671875" style="0" hidden="1" customWidth="1"/>
    <col min="31" max="31" width="4.421875" style="0" customWidth="1"/>
    <col min="32" max="32" width="5.8515625" style="0" customWidth="1"/>
    <col min="33" max="33" width="5.8515625" style="4" customWidth="1"/>
    <col min="34" max="43" width="3.7109375" style="0" customWidth="1"/>
    <col min="44" max="44" width="3.7109375" style="1" customWidth="1"/>
    <col min="45" max="45" width="4.00390625" style="0" customWidth="1"/>
    <col min="46" max="46" width="6.28125" style="0" hidden="1" customWidth="1"/>
    <col min="47" max="47" width="4.00390625" style="0" customWidth="1"/>
    <col min="48" max="48" width="5.140625" style="0" customWidth="1"/>
    <col min="49" max="49" width="5.57421875" style="0" customWidth="1"/>
    <col min="50" max="50" width="6.28125" style="0" customWidth="1"/>
    <col min="51" max="51" width="7.7109375" style="0" hidden="1" customWidth="1"/>
    <col min="52" max="52" width="8.57421875" style="0" customWidth="1"/>
    <col min="53" max="55" width="6.57421875" style="0" customWidth="1"/>
  </cols>
  <sheetData>
    <row r="1" spans="1:3" ht="25.5" customHeight="1">
      <c r="A1" s="1"/>
      <c r="C1" s="3" t="s">
        <v>111</v>
      </c>
    </row>
    <row r="2" spans="1:31" ht="48" customHeight="1">
      <c r="A2" s="1"/>
      <c r="C2" s="5" t="s">
        <v>112</v>
      </c>
      <c r="AE2" s="28"/>
    </row>
    <row r="3" spans="1:31" ht="25.5" customHeight="1">
      <c r="A3" s="1"/>
      <c r="C3" s="5" t="s">
        <v>113</v>
      </c>
      <c r="AE3" s="28"/>
    </row>
    <row r="4" spans="1:31" ht="12" customHeight="1">
      <c r="A4" s="1"/>
      <c r="C4" s="5"/>
      <c r="AE4" s="28"/>
    </row>
    <row r="5" spans="1:54" s="12" customFormat="1" ht="34.5" customHeight="1">
      <c r="A5" s="7" t="s">
        <v>3</v>
      </c>
      <c r="B5" s="8" t="s">
        <v>4</v>
      </c>
      <c r="C5" s="7" t="s">
        <v>5</v>
      </c>
      <c r="D5" s="7" t="s">
        <v>6</v>
      </c>
      <c r="E5" s="9" t="s">
        <v>7</v>
      </c>
      <c r="F5" s="7" t="s">
        <v>8</v>
      </c>
      <c r="G5" s="29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16</v>
      </c>
      <c r="Q5" s="7" t="s">
        <v>17</v>
      </c>
      <c r="R5" s="7">
        <v>1</v>
      </c>
      <c r="S5" s="7">
        <v>2</v>
      </c>
      <c r="T5" s="7">
        <v>3</v>
      </c>
      <c r="U5" s="7">
        <v>4</v>
      </c>
      <c r="V5" s="7">
        <v>5</v>
      </c>
      <c r="W5" s="7">
        <v>6</v>
      </c>
      <c r="X5" s="7">
        <v>7</v>
      </c>
      <c r="Y5" s="7">
        <v>8</v>
      </c>
      <c r="Z5" s="7">
        <v>9</v>
      </c>
      <c r="AA5" s="7">
        <v>10</v>
      </c>
      <c r="AB5" s="7" t="s">
        <v>18</v>
      </c>
      <c r="AC5" s="10" t="s">
        <v>17</v>
      </c>
      <c r="AD5" s="10"/>
      <c r="AE5" s="10" t="s">
        <v>19</v>
      </c>
      <c r="AF5" s="10" t="s">
        <v>20</v>
      </c>
      <c r="AG5" s="11" t="s">
        <v>21</v>
      </c>
      <c r="AH5" s="7">
        <v>1</v>
      </c>
      <c r="AI5" s="7">
        <v>2</v>
      </c>
      <c r="AJ5" s="7">
        <v>3</v>
      </c>
      <c r="AK5" s="7">
        <v>4</v>
      </c>
      <c r="AL5" s="7">
        <v>5</v>
      </c>
      <c r="AM5" s="7">
        <v>6</v>
      </c>
      <c r="AN5" s="7">
        <v>7</v>
      </c>
      <c r="AO5" s="7">
        <v>8</v>
      </c>
      <c r="AP5" s="7">
        <v>9</v>
      </c>
      <c r="AQ5" s="7">
        <v>10</v>
      </c>
      <c r="AR5" s="7" t="s">
        <v>18</v>
      </c>
      <c r="AS5" s="10" t="s">
        <v>17</v>
      </c>
      <c r="AT5" s="10"/>
      <c r="AU5" s="10" t="s">
        <v>19</v>
      </c>
      <c r="AV5" s="10" t="s">
        <v>20</v>
      </c>
      <c r="AW5" s="11" t="s">
        <v>21</v>
      </c>
      <c r="AX5" s="10" t="s">
        <v>114</v>
      </c>
      <c r="AY5" s="10"/>
      <c r="AZ5" s="10" t="s">
        <v>115</v>
      </c>
      <c r="BA5" s="10" t="s">
        <v>116</v>
      </c>
      <c r="BB5" s="10" t="s">
        <v>117</v>
      </c>
    </row>
    <row r="6" spans="1:91" ht="12.75" customHeight="1">
      <c r="A6" s="7">
        <v>1</v>
      </c>
      <c r="B6" s="13">
        <v>36</v>
      </c>
      <c r="C6" s="14" t="s">
        <v>88</v>
      </c>
      <c r="D6" s="14" t="s">
        <v>89</v>
      </c>
      <c r="E6" s="14">
        <v>0</v>
      </c>
      <c r="F6" s="14" t="s">
        <v>90</v>
      </c>
      <c r="G6" s="13" t="s">
        <v>26</v>
      </c>
      <c r="H6" s="14" t="s">
        <v>12</v>
      </c>
      <c r="I6" s="14" t="s">
        <v>11</v>
      </c>
      <c r="J6" s="15" t="s">
        <v>12</v>
      </c>
      <c r="K6" s="15" t="s">
        <v>13</v>
      </c>
      <c r="L6" s="15"/>
      <c r="M6" s="15">
        <v>0</v>
      </c>
      <c r="N6" s="15"/>
      <c r="O6" s="15"/>
      <c r="P6" s="15"/>
      <c r="Q6" s="15"/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5</v>
      </c>
      <c r="AB6" s="14">
        <v>5</v>
      </c>
      <c r="AC6" s="20">
        <v>2</v>
      </c>
      <c r="AD6" s="20">
        <v>120</v>
      </c>
      <c r="AE6" s="20">
        <v>26</v>
      </c>
      <c r="AF6" s="20">
        <v>146</v>
      </c>
      <c r="AG6" s="23">
        <v>151</v>
      </c>
      <c r="AH6" s="15">
        <v>0</v>
      </c>
      <c r="AI6" s="15">
        <v>0</v>
      </c>
      <c r="AJ6" s="15">
        <v>0</v>
      </c>
      <c r="AK6" s="15">
        <v>0</v>
      </c>
      <c r="AL6" s="15">
        <v>5</v>
      </c>
      <c r="AM6" s="15">
        <v>0</v>
      </c>
      <c r="AN6" s="15">
        <v>0</v>
      </c>
      <c r="AO6" s="15">
        <v>0</v>
      </c>
      <c r="AP6" s="15">
        <v>0</v>
      </c>
      <c r="AQ6" s="15">
        <v>0</v>
      </c>
      <c r="AR6" s="14">
        <v>5</v>
      </c>
      <c r="AS6" s="20">
        <v>2</v>
      </c>
      <c r="AT6" s="20">
        <v>120</v>
      </c>
      <c r="AU6" s="20">
        <v>28</v>
      </c>
      <c r="AV6" s="20">
        <v>148</v>
      </c>
      <c r="AW6" s="20">
        <v>153</v>
      </c>
      <c r="AX6" s="20">
        <v>304</v>
      </c>
      <c r="AY6" s="30">
        <v>1.1574074074074073E-05</v>
      </c>
      <c r="AZ6" s="30">
        <v>0.0035185185185185185</v>
      </c>
      <c r="BA6" s="31">
        <v>1</v>
      </c>
      <c r="BB6" s="18">
        <v>1</v>
      </c>
      <c r="CL6" s="19" t="s">
        <v>91</v>
      </c>
      <c r="CM6" s="19" t="s">
        <v>92</v>
      </c>
    </row>
    <row r="7" spans="1:91" ht="12.75" customHeight="1">
      <c r="A7" s="7">
        <v>2</v>
      </c>
      <c r="B7" s="13">
        <v>17</v>
      </c>
      <c r="C7" s="14" t="s">
        <v>56</v>
      </c>
      <c r="D7" s="14" t="s">
        <v>57</v>
      </c>
      <c r="E7" s="14">
        <v>0</v>
      </c>
      <c r="F7" s="14" t="s">
        <v>58</v>
      </c>
      <c r="G7" s="13" t="s">
        <v>26</v>
      </c>
      <c r="H7" s="14" t="s">
        <v>12</v>
      </c>
      <c r="I7" s="14" t="s">
        <v>11</v>
      </c>
      <c r="J7" s="15" t="s">
        <v>12</v>
      </c>
      <c r="K7" s="15" t="s">
        <v>13</v>
      </c>
      <c r="L7" s="15"/>
      <c r="M7" s="15">
        <v>0</v>
      </c>
      <c r="N7" s="15"/>
      <c r="O7" s="15"/>
      <c r="P7" s="15"/>
      <c r="Q7" s="15"/>
      <c r="R7" s="15">
        <v>0</v>
      </c>
      <c r="S7" s="15">
        <v>0</v>
      </c>
      <c r="T7" s="15">
        <v>0</v>
      </c>
      <c r="U7" s="15">
        <v>5</v>
      </c>
      <c r="V7" s="15">
        <v>5</v>
      </c>
      <c r="W7" s="15">
        <v>0</v>
      </c>
      <c r="X7" s="15">
        <v>0</v>
      </c>
      <c r="Y7" s="15">
        <v>0</v>
      </c>
      <c r="Z7" s="15">
        <v>0</v>
      </c>
      <c r="AA7" s="15">
        <v>5</v>
      </c>
      <c r="AB7" s="14">
        <v>15</v>
      </c>
      <c r="AC7" s="20">
        <v>2</v>
      </c>
      <c r="AD7" s="20">
        <v>120</v>
      </c>
      <c r="AE7" s="20">
        <v>52</v>
      </c>
      <c r="AF7" s="20">
        <v>172</v>
      </c>
      <c r="AG7" s="23">
        <v>187</v>
      </c>
      <c r="AH7" s="15">
        <v>0</v>
      </c>
      <c r="AI7" s="15">
        <v>5</v>
      </c>
      <c r="AJ7" s="15">
        <v>0</v>
      </c>
      <c r="AK7" s="15">
        <v>5</v>
      </c>
      <c r="AL7" s="15">
        <v>0</v>
      </c>
      <c r="AM7" s="15">
        <v>0</v>
      </c>
      <c r="AN7" s="15">
        <v>5</v>
      </c>
      <c r="AO7" s="15">
        <v>0</v>
      </c>
      <c r="AP7" s="15">
        <v>0</v>
      </c>
      <c r="AQ7" s="15">
        <v>0</v>
      </c>
      <c r="AR7" s="14">
        <v>15</v>
      </c>
      <c r="AS7" s="20">
        <v>2</v>
      </c>
      <c r="AT7" s="20">
        <v>120</v>
      </c>
      <c r="AU7" s="20">
        <v>45</v>
      </c>
      <c r="AV7" s="20">
        <v>165</v>
      </c>
      <c r="AW7" s="20">
        <v>180</v>
      </c>
      <c r="AX7" s="20">
        <v>367</v>
      </c>
      <c r="AY7" s="30">
        <v>1.1574074074074073E-05</v>
      </c>
      <c r="AZ7" s="30">
        <v>0.004247685185185185</v>
      </c>
      <c r="BA7" s="31">
        <v>2</v>
      </c>
      <c r="BB7" s="18">
        <v>2</v>
      </c>
      <c r="CL7" s="19" t="s">
        <v>59</v>
      </c>
      <c r="CM7" s="19" t="s">
        <v>60</v>
      </c>
    </row>
    <row r="8" spans="1:91" ht="12.75" customHeight="1">
      <c r="A8" s="7">
        <v>3</v>
      </c>
      <c r="B8" s="13">
        <v>10</v>
      </c>
      <c r="C8" s="14" t="s">
        <v>33</v>
      </c>
      <c r="D8" s="14" t="s">
        <v>34</v>
      </c>
      <c r="E8" s="14">
        <v>0</v>
      </c>
      <c r="F8" s="14" t="s">
        <v>35</v>
      </c>
      <c r="G8" s="13" t="s">
        <v>26</v>
      </c>
      <c r="H8" s="14" t="s">
        <v>12</v>
      </c>
      <c r="I8" s="14" t="s">
        <v>11</v>
      </c>
      <c r="J8" s="15" t="s">
        <v>12</v>
      </c>
      <c r="K8" s="15" t="s">
        <v>13</v>
      </c>
      <c r="L8" s="15"/>
      <c r="M8" s="15">
        <v>0</v>
      </c>
      <c r="N8" s="15"/>
      <c r="O8" s="15"/>
      <c r="P8" s="15"/>
      <c r="Q8" s="15"/>
      <c r="R8" s="15">
        <v>0</v>
      </c>
      <c r="S8" s="15">
        <v>0</v>
      </c>
      <c r="T8" s="15">
        <v>0</v>
      </c>
      <c r="U8" s="15">
        <v>5</v>
      </c>
      <c r="V8" s="15">
        <v>5</v>
      </c>
      <c r="W8" s="15">
        <v>0</v>
      </c>
      <c r="X8" s="15">
        <v>0</v>
      </c>
      <c r="Y8" s="15">
        <v>0</v>
      </c>
      <c r="Z8" s="15">
        <v>5</v>
      </c>
      <c r="AA8" s="15">
        <v>0</v>
      </c>
      <c r="AB8" s="14">
        <v>15</v>
      </c>
      <c r="AC8" s="20">
        <v>2</v>
      </c>
      <c r="AD8" s="20">
        <v>120</v>
      </c>
      <c r="AE8" s="20">
        <v>53</v>
      </c>
      <c r="AF8" s="20">
        <v>173</v>
      </c>
      <c r="AG8" s="23">
        <v>188</v>
      </c>
      <c r="AH8" s="15">
        <v>0</v>
      </c>
      <c r="AI8" s="15">
        <v>0</v>
      </c>
      <c r="AJ8" s="15">
        <v>0</v>
      </c>
      <c r="AK8" s="15">
        <v>5</v>
      </c>
      <c r="AL8" s="15">
        <v>0</v>
      </c>
      <c r="AM8" s="15">
        <v>0</v>
      </c>
      <c r="AN8" s="15">
        <v>5</v>
      </c>
      <c r="AO8" s="15">
        <v>5</v>
      </c>
      <c r="AP8" s="15">
        <v>0</v>
      </c>
      <c r="AQ8" s="15">
        <v>0</v>
      </c>
      <c r="AR8" s="14">
        <v>15</v>
      </c>
      <c r="AS8" s="20">
        <v>2</v>
      </c>
      <c r="AT8" s="20">
        <v>120</v>
      </c>
      <c r="AU8" s="20">
        <v>52</v>
      </c>
      <c r="AV8" s="20">
        <v>172</v>
      </c>
      <c r="AW8" s="20">
        <v>187</v>
      </c>
      <c r="AX8" s="20">
        <v>375</v>
      </c>
      <c r="AY8" s="30">
        <v>1.15740740740741E-05</v>
      </c>
      <c r="AZ8" s="30">
        <v>0.0043402777777777875</v>
      </c>
      <c r="BA8" s="31">
        <v>3</v>
      </c>
      <c r="BB8" s="18">
        <v>3</v>
      </c>
      <c r="CL8" s="19" t="s">
        <v>36</v>
      </c>
      <c r="CM8" s="19" t="s">
        <v>37</v>
      </c>
    </row>
    <row r="9" spans="1:54" ht="12.75" customHeight="1">
      <c r="A9" s="7">
        <v>4</v>
      </c>
      <c r="B9" s="13">
        <v>42</v>
      </c>
      <c r="C9" s="14" t="s">
        <v>83</v>
      </c>
      <c r="D9" s="14" t="s">
        <v>84</v>
      </c>
      <c r="E9" s="14">
        <v>0</v>
      </c>
      <c r="F9" s="14" t="s">
        <v>85</v>
      </c>
      <c r="G9" s="13" t="s">
        <v>26</v>
      </c>
      <c r="H9" s="14" t="s">
        <v>12</v>
      </c>
      <c r="I9" s="14" t="s">
        <v>11</v>
      </c>
      <c r="J9" s="15" t="s">
        <v>12</v>
      </c>
      <c r="K9" s="15" t="s">
        <v>13</v>
      </c>
      <c r="L9" s="15"/>
      <c r="M9" s="15">
        <v>0</v>
      </c>
      <c r="N9" s="15"/>
      <c r="O9" s="15"/>
      <c r="P9" s="15"/>
      <c r="Q9" s="15"/>
      <c r="R9" s="15">
        <v>0</v>
      </c>
      <c r="S9" s="15">
        <v>0</v>
      </c>
      <c r="T9" s="15">
        <v>5</v>
      </c>
      <c r="U9" s="15">
        <v>5</v>
      </c>
      <c r="V9" s="15">
        <v>0</v>
      </c>
      <c r="W9" s="15">
        <v>0</v>
      </c>
      <c r="X9" s="15">
        <v>0</v>
      </c>
      <c r="Y9" s="15">
        <v>5</v>
      </c>
      <c r="Z9" s="15">
        <v>0</v>
      </c>
      <c r="AA9" s="14">
        <v>0</v>
      </c>
      <c r="AB9" s="14">
        <v>15</v>
      </c>
      <c r="AC9" s="20">
        <v>3</v>
      </c>
      <c r="AD9" s="20">
        <v>180</v>
      </c>
      <c r="AE9" s="20">
        <v>6</v>
      </c>
      <c r="AF9" s="20">
        <v>186</v>
      </c>
      <c r="AG9" s="23">
        <v>201</v>
      </c>
      <c r="AH9" s="15">
        <v>0</v>
      </c>
      <c r="AI9" s="15">
        <v>5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5</v>
      </c>
      <c r="AP9" s="15">
        <v>0</v>
      </c>
      <c r="AQ9" s="15">
        <v>0</v>
      </c>
      <c r="AR9" s="14">
        <v>10</v>
      </c>
      <c r="AS9" s="20">
        <v>2</v>
      </c>
      <c r="AT9" s="20">
        <v>120</v>
      </c>
      <c r="AU9" s="20">
        <v>58</v>
      </c>
      <c r="AV9" s="20">
        <v>178</v>
      </c>
      <c r="AW9" s="20">
        <v>188</v>
      </c>
      <c r="AX9" s="20">
        <v>389</v>
      </c>
      <c r="AY9" s="30">
        <v>1.15740740740741E-05</v>
      </c>
      <c r="AZ9" s="30">
        <v>0.004502314814814825</v>
      </c>
      <c r="BA9" s="31">
        <v>4</v>
      </c>
      <c r="BB9" s="18">
        <v>4</v>
      </c>
    </row>
    <row r="10" spans="1:91" ht="12.75" customHeight="1">
      <c r="A10" s="7">
        <v>5</v>
      </c>
      <c r="B10" s="13">
        <v>37</v>
      </c>
      <c r="C10" s="15" t="s">
        <v>97</v>
      </c>
      <c r="D10" s="15" t="s">
        <v>98</v>
      </c>
      <c r="E10" s="15">
        <v>0</v>
      </c>
      <c r="F10" s="15" t="s">
        <v>99</v>
      </c>
      <c r="G10" s="24" t="s">
        <v>26</v>
      </c>
      <c r="H10" s="15" t="s">
        <v>12</v>
      </c>
      <c r="I10" s="14" t="s">
        <v>11</v>
      </c>
      <c r="J10" s="15" t="s">
        <v>12</v>
      </c>
      <c r="K10" s="15" t="s">
        <v>13</v>
      </c>
      <c r="L10" s="15"/>
      <c r="M10" s="15">
        <v>0</v>
      </c>
      <c r="N10" s="15"/>
      <c r="O10" s="15"/>
      <c r="P10" s="15"/>
      <c r="Q10" s="15"/>
      <c r="R10" s="15">
        <v>0</v>
      </c>
      <c r="S10" s="15">
        <v>0</v>
      </c>
      <c r="T10" s="15">
        <v>0</v>
      </c>
      <c r="U10" s="15">
        <v>5</v>
      </c>
      <c r="V10" s="15">
        <v>5</v>
      </c>
      <c r="W10" s="15">
        <v>0</v>
      </c>
      <c r="X10" s="15">
        <v>5</v>
      </c>
      <c r="Y10" s="15">
        <v>0</v>
      </c>
      <c r="Z10" s="15">
        <v>0</v>
      </c>
      <c r="AA10" s="15">
        <v>5</v>
      </c>
      <c r="AB10" s="14">
        <v>20</v>
      </c>
      <c r="AC10" s="20">
        <v>3</v>
      </c>
      <c r="AD10" s="20">
        <v>180</v>
      </c>
      <c r="AE10" s="20">
        <v>1</v>
      </c>
      <c r="AF10" s="20">
        <v>181</v>
      </c>
      <c r="AG10" s="23">
        <v>201</v>
      </c>
      <c r="AH10" s="15">
        <v>0</v>
      </c>
      <c r="AI10" s="15">
        <v>0</v>
      </c>
      <c r="AJ10" s="15">
        <v>0</v>
      </c>
      <c r="AK10" s="15">
        <v>5</v>
      </c>
      <c r="AL10" s="15">
        <v>5</v>
      </c>
      <c r="AM10" s="15">
        <v>0</v>
      </c>
      <c r="AN10" s="15">
        <v>0</v>
      </c>
      <c r="AO10" s="15">
        <v>5</v>
      </c>
      <c r="AP10" s="15">
        <v>0</v>
      </c>
      <c r="AQ10" s="15">
        <v>0</v>
      </c>
      <c r="AR10" s="14">
        <v>15</v>
      </c>
      <c r="AS10" s="20">
        <v>3</v>
      </c>
      <c r="AT10" s="20">
        <v>180</v>
      </c>
      <c r="AU10" s="20"/>
      <c r="AV10" s="20">
        <v>180</v>
      </c>
      <c r="AW10" s="20">
        <v>195</v>
      </c>
      <c r="AX10" s="20">
        <v>396</v>
      </c>
      <c r="AY10" s="30">
        <v>1.15740740740741E-05</v>
      </c>
      <c r="AZ10" s="30">
        <v>0.004583333333333344</v>
      </c>
      <c r="BA10" s="31">
        <v>5</v>
      </c>
      <c r="BB10" s="18">
        <v>5</v>
      </c>
      <c r="CL10" s="19" t="s">
        <v>60</v>
      </c>
      <c r="CM10" s="19" t="s">
        <v>100</v>
      </c>
    </row>
    <row r="11" spans="1:91" ht="12.75" customHeight="1">
      <c r="A11" s="7">
        <v>6</v>
      </c>
      <c r="B11" s="13">
        <v>7</v>
      </c>
      <c r="C11" s="14" t="s">
        <v>38</v>
      </c>
      <c r="D11" s="14" t="s">
        <v>39</v>
      </c>
      <c r="E11" s="14">
        <v>0</v>
      </c>
      <c r="F11" s="14" t="s">
        <v>35</v>
      </c>
      <c r="G11" s="13" t="s">
        <v>26</v>
      </c>
      <c r="H11" s="14" t="s">
        <v>12</v>
      </c>
      <c r="I11" s="14" t="s">
        <v>11</v>
      </c>
      <c r="J11" s="15" t="s">
        <v>12</v>
      </c>
      <c r="K11" s="15" t="s">
        <v>13</v>
      </c>
      <c r="L11" s="15"/>
      <c r="M11" s="15">
        <v>0</v>
      </c>
      <c r="N11" s="15"/>
      <c r="O11" s="15"/>
      <c r="P11" s="15"/>
      <c r="Q11" s="15"/>
      <c r="R11" s="15">
        <v>0</v>
      </c>
      <c r="S11" s="15">
        <v>0</v>
      </c>
      <c r="T11" s="15">
        <v>5</v>
      </c>
      <c r="U11" s="15">
        <v>5</v>
      </c>
      <c r="V11" s="15">
        <v>0</v>
      </c>
      <c r="W11" s="15">
        <v>0</v>
      </c>
      <c r="X11" s="15">
        <v>5</v>
      </c>
      <c r="Y11" s="15">
        <v>5</v>
      </c>
      <c r="Z11" s="15">
        <v>5</v>
      </c>
      <c r="AA11" s="15">
        <v>5</v>
      </c>
      <c r="AB11" s="14">
        <v>30</v>
      </c>
      <c r="AC11" s="20">
        <v>3</v>
      </c>
      <c r="AD11" s="20">
        <v>180</v>
      </c>
      <c r="AE11" s="20">
        <v>4</v>
      </c>
      <c r="AF11" s="20">
        <v>184</v>
      </c>
      <c r="AG11" s="23">
        <v>214</v>
      </c>
      <c r="AH11" s="15">
        <v>0</v>
      </c>
      <c r="AI11" s="15">
        <v>0</v>
      </c>
      <c r="AJ11" s="15">
        <v>5</v>
      </c>
      <c r="AK11" s="15">
        <v>5</v>
      </c>
      <c r="AL11" s="15">
        <v>0</v>
      </c>
      <c r="AM11" s="15">
        <v>0</v>
      </c>
      <c r="AN11" s="15">
        <v>5</v>
      </c>
      <c r="AO11" s="15">
        <v>0</v>
      </c>
      <c r="AP11" s="15">
        <v>0</v>
      </c>
      <c r="AQ11" s="15">
        <v>5</v>
      </c>
      <c r="AR11" s="14">
        <v>20</v>
      </c>
      <c r="AS11" s="20">
        <v>3</v>
      </c>
      <c r="AT11" s="20">
        <v>180</v>
      </c>
      <c r="AU11" s="20">
        <v>10</v>
      </c>
      <c r="AV11" s="20">
        <v>190</v>
      </c>
      <c r="AW11" s="20">
        <v>210</v>
      </c>
      <c r="AX11" s="20">
        <v>424</v>
      </c>
      <c r="AY11" s="30">
        <v>1.15740740740741E-05</v>
      </c>
      <c r="AZ11" s="30">
        <v>0.0049074074074074185</v>
      </c>
      <c r="BA11" s="31">
        <v>6</v>
      </c>
      <c r="BB11" s="18">
        <v>6</v>
      </c>
      <c r="CL11" s="19" t="s">
        <v>40</v>
      </c>
      <c r="CM11" s="19" t="s">
        <v>41</v>
      </c>
    </row>
    <row r="12" spans="1:91" ht="12.75" customHeight="1">
      <c r="A12" s="7">
        <v>7</v>
      </c>
      <c r="B12" s="13">
        <v>29</v>
      </c>
      <c r="C12" s="14" t="s">
        <v>61</v>
      </c>
      <c r="D12" s="14" t="s">
        <v>62</v>
      </c>
      <c r="E12" s="14">
        <v>0</v>
      </c>
      <c r="F12" s="14" t="s">
        <v>58</v>
      </c>
      <c r="G12" s="13" t="s">
        <v>26</v>
      </c>
      <c r="H12" s="14" t="s">
        <v>12</v>
      </c>
      <c r="I12" s="14" t="s">
        <v>11</v>
      </c>
      <c r="J12" s="15" t="s">
        <v>12</v>
      </c>
      <c r="K12" s="15" t="s">
        <v>13</v>
      </c>
      <c r="L12" s="15"/>
      <c r="M12" s="15">
        <v>0</v>
      </c>
      <c r="N12" s="15"/>
      <c r="O12" s="15"/>
      <c r="P12" s="15"/>
      <c r="Q12" s="15"/>
      <c r="R12" s="15">
        <v>0</v>
      </c>
      <c r="S12" s="15">
        <v>5</v>
      </c>
      <c r="T12" s="15">
        <v>5</v>
      </c>
      <c r="U12" s="15">
        <v>5</v>
      </c>
      <c r="V12" s="15">
        <v>0</v>
      </c>
      <c r="W12" s="15">
        <v>0</v>
      </c>
      <c r="X12" s="15">
        <v>5</v>
      </c>
      <c r="Y12" s="15">
        <v>5</v>
      </c>
      <c r="Z12" s="15">
        <v>0</v>
      </c>
      <c r="AA12" s="15">
        <v>5</v>
      </c>
      <c r="AB12" s="14">
        <v>30</v>
      </c>
      <c r="AC12" s="20">
        <v>3</v>
      </c>
      <c r="AD12" s="20">
        <v>180</v>
      </c>
      <c r="AE12" s="20">
        <v>5</v>
      </c>
      <c r="AF12" s="20">
        <v>185</v>
      </c>
      <c r="AG12" s="23">
        <v>215</v>
      </c>
      <c r="AH12" s="15">
        <v>0</v>
      </c>
      <c r="AI12" s="15">
        <v>5</v>
      </c>
      <c r="AJ12" s="15">
        <v>5</v>
      </c>
      <c r="AK12" s="15">
        <v>5</v>
      </c>
      <c r="AL12" s="15">
        <v>5</v>
      </c>
      <c r="AM12" s="15">
        <v>0</v>
      </c>
      <c r="AN12" s="15">
        <v>5</v>
      </c>
      <c r="AO12" s="15">
        <v>0</v>
      </c>
      <c r="AP12" s="15">
        <v>0</v>
      </c>
      <c r="AQ12" s="15">
        <v>0</v>
      </c>
      <c r="AR12" s="14">
        <v>25</v>
      </c>
      <c r="AS12" s="20">
        <v>3</v>
      </c>
      <c r="AT12" s="20">
        <v>180</v>
      </c>
      <c r="AU12" s="20">
        <v>10</v>
      </c>
      <c r="AV12" s="20">
        <v>190</v>
      </c>
      <c r="AW12" s="20">
        <v>215</v>
      </c>
      <c r="AX12" s="20">
        <v>430</v>
      </c>
      <c r="AY12" s="30">
        <v>1.15740740740741E-05</v>
      </c>
      <c r="AZ12" s="30">
        <v>0.004976851851851863</v>
      </c>
      <c r="BA12" s="31">
        <v>7</v>
      </c>
      <c r="BB12" s="18">
        <v>7</v>
      </c>
      <c r="CL12" s="19" t="s">
        <v>63</v>
      </c>
      <c r="CM12" s="19" t="s">
        <v>64</v>
      </c>
    </row>
    <row r="13" spans="1:54" ht="12.75" customHeight="1">
      <c r="A13" s="7">
        <v>8</v>
      </c>
      <c r="B13" s="13">
        <v>43</v>
      </c>
      <c r="C13" s="14" t="s">
        <v>86</v>
      </c>
      <c r="D13" s="14" t="s">
        <v>87</v>
      </c>
      <c r="E13" s="14">
        <v>0</v>
      </c>
      <c r="F13" s="14" t="s">
        <v>85</v>
      </c>
      <c r="G13" s="13" t="s">
        <v>26</v>
      </c>
      <c r="H13" s="14" t="s">
        <v>12</v>
      </c>
      <c r="I13" s="14" t="s">
        <v>11</v>
      </c>
      <c r="J13" s="15" t="s">
        <v>12</v>
      </c>
      <c r="K13" s="15" t="s">
        <v>13</v>
      </c>
      <c r="L13" s="15"/>
      <c r="M13" s="15">
        <v>0</v>
      </c>
      <c r="N13" s="15"/>
      <c r="O13" s="15"/>
      <c r="P13" s="15"/>
      <c r="Q13" s="15"/>
      <c r="R13" s="15">
        <v>0</v>
      </c>
      <c r="S13" s="15">
        <v>0</v>
      </c>
      <c r="T13" s="15">
        <v>0</v>
      </c>
      <c r="U13" s="15">
        <v>0</v>
      </c>
      <c r="V13" s="15">
        <v>5</v>
      </c>
      <c r="W13" s="15">
        <v>5</v>
      </c>
      <c r="X13" s="15">
        <v>5</v>
      </c>
      <c r="Y13" s="15">
        <v>0</v>
      </c>
      <c r="Z13" s="15">
        <v>5</v>
      </c>
      <c r="AA13" s="15">
        <v>5</v>
      </c>
      <c r="AB13" s="14">
        <v>25</v>
      </c>
      <c r="AC13" s="20">
        <v>3</v>
      </c>
      <c r="AD13" s="20">
        <v>180</v>
      </c>
      <c r="AE13" s="20">
        <v>13</v>
      </c>
      <c r="AF13" s="20">
        <v>193</v>
      </c>
      <c r="AG13" s="23">
        <v>218</v>
      </c>
      <c r="AH13" s="15">
        <v>0</v>
      </c>
      <c r="AI13" s="15">
        <v>0</v>
      </c>
      <c r="AJ13" s="15">
        <v>0</v>
      </c>
      <c r="AK13" s="15">
        <v>5</v>
      </c>
      <c r="AL13" s="15">
        <v>0</v>
      </c>
      <c r="AM13" s="15">
        <v>0</v>
      </c>
      <c r="AN13" s="15">
        <v>5</v>
      </c>
      <c r="AO13" s="15">
        <v>0</v>
      </c>
      <c r="AP13" s="15">
        <v>5</v>
      </c>
      <c r="AQ13" s="15">
        <v>0</v>
      </c>
      <c r="AR13" s="14">
        <v>15</v>
      </c>
      <c r="AS13" s="20">
        <v>3</v>
      </c>
      <c r="AT13" s="20">
        <v>180</v>
      </c>
      <c r="AU13" s="20">
        <v>34</v>
      </c>
      <c r="AV13" s="20">
        <v>214</v>
      </c>
      <c r="AW13" s="20">
        <v>229</v>
      </c>
      <c r="AX13" s="20">
        <v>447</v>
      </c>
      <c r="AY13" s="30">
        <v>1.15740740740741E-05</v>
      </c>
      <c r="AZ13" s="30">
        <v>0.005173611111111123</v>
      </c>
      <c r="BA13" s="31">
        <v>8</v>
      </c>
      <c r="BB13" s="18">
        <v>8</v>
      </c>
    </row>
    <row r="14" spans="1:91" ht="12.75" customHeight="1">
      <c r="A14" s="7">
        <v>9</v>
      </c>
      <c r="B14" s="13">
        <v>6</v>
      </c>
      <c r="C14" s="14" t="s">
        <v>93</v>
      </c>
      <c r="D14" s="14" t="s">
        <v>94</v>
      </c>
      <c r="E14" s="14">
        <v>0</v>
      </c>
      <c r="F14" s="14" t="s">
        <v>90</v>
      </c>
      <c r="G14" s="13" t="s">
        <v>26</v>
      </c>
      <c r="H14" s="14" t="s">
        <v>12</v>
      </c>
      <c r="I14" s="14" t="s">
        <v>11</v>
      </c>
      <c r="J14" s="15" t="s">
        <v>12</v>
      </c>
      <c r="K14" s="15" t="s">
        <v>13</v>
      </c>
      <c r="L14" s="15"/>
      <c r="M14" s="15">
        <v>0</v>
      </c>
      <c r="N14" s="15"/>
      <c r="O14" s="15"/>
      <c r="P14" s="15"/>
      <c r="Q14" s="15"/>
      <c r="R14" s="15">
        <v>5</v>
      </c>
      <c r="S14" s="15">
        <v>5</v>
      </c>
      <c r="T14" s="15">
        <v>5</v>
      </c>
      <c r="U14" s="15">
        <v>5</v>
      </c>
      <c r="V14" s="15">
        <v>0</v>
      </c>
      <c r="W14" s="15">
        <v>0</v>
      </c>
      <c r="X14" s="15">
        <v>5</v>
      </c>
      <c r="Y14" s="15">
        <v>0</v>
      </c>
      <c r="Z14" s="15">
        <v>0</v>
      </c>
      <c r="AA14" s="15">
        <v>5</v>
      </c>
      <c r="AB14" s="14">
        <v>30</v>
      </c>
      <c r="AC14" s="20">
        <v>3</v>
      </c>
      <c r="AD14" s="20">
        <v>180</v>
      </c>
      <c r="AE14" s="20">
        <v>2</v>
      </c>
      <c r="AF14" s="20">
        <v>182</v>
      </c>
      <c r="AG14" s="23">
        <v>212</v>
      </c>
      <c r="AH14" s="15">
        <v>0</v>
      </c>
      <c r="AI14" s="15">
        <v>0</v>
      </c>
      <c r="AJ14" s="15">
        <v>5</v>
      </c>
      <c r="AK14" s="15">
        <v>5</v>
      </c>
      <c r="AL14" s="15">
        <v>0</v>
      </c>
      <c r="AM14" s="15">
        <v>20</v>
      </c>
      <c r="AN14" s="15">
        <v>5</v>
      </c>
      <c r="AO14" s="15">
        <v>0</v>
      </c>
      <c r="AP14" s="15">
        <v>0</v>
      </c>
      <c r="AQ14" s="15">
        <v>0</v>
      </c>
      <c r="AR14" s="14">
        <v>35</v>
      </c>
      <c r="AS14" s="20">
        <v>3</v>
      </c>
      <c r="AT14" s="20">
        <v>180</v>
      </c>
      <c r="AU14" s="20">
        <v>25</v>
      </c>
      <c r="AV14" s="20">
        <v>205</v>
      </c>
      <c r="AW14" s="20">
        <v>240</v>
      </c>
      <c r="AX14" s="20">
        <v>452</v>
      </c>
      <c r="AY14" s="30">
        <v>1.15740740740741E-05</v>
      </c>
      <c r="AZ14" s="30">
        <v>0.005231481481481493</v>
      </c>
      <c r="BA14" s="31">
        <v>9</v>
      </c>
      <c r="BB14" s="18">
        <v>9</v>
      </c>
      <c r="CL14" s="19" t="s">
        <v>95</v>
      </c>
      <c r="CM14" s="19" t="s">
        <v>96</v>
      </c>
    </row>
    <row r="15" spans="1:69" s="19" customFormat="1" ht="12.75" customHeight="1">
      <c r="A15" s="32">
        <v>10</v>
      </c>
      <c r="B15" s="33">
        <v>49</v>
      </c>
      <c r="C15" s="32" t="s">
        <v>118</v>
      </c>
      <c r="D15" s="32" t="s">
        <v>119</v>
      </c>
      <c r="E15" s="34" t="s">
        <v>7</v>
      </c>
      <c r="F15" s="32"/>
      <c r="G15" s="35" t="s">
        <v>26</v>
      </c>
      <c r="H15" s="32" t="s">
        <v>12</v>
      </c>
      <c r="I15" s="32"/>
      <c r="J15" s="32"/>
      <c r="K15" s="32"/>
      <c r="L15" s="32"/>
      <c r="M15" s="32"/>
      <c r="N15" s="32"/>
      <c r="O15" s="32"/>
      <c r="P15" s="32"/>
      <c r="Q15" s="32"/>
      <c r="R15" s="32">
        <v>0</v>
      </c>
      <c r="S15" s="32">
        <v>0</v>
      </c>
      <c r="T15" s="32">
        <v>0</v>
      </c>
      <c r="U15" s="32">
        <v>5</v>
      </c>
      <c r="V15" s="32">
        <v>5</v>
      </c>
      <c r="W15" s="32">
        <v>20</v>
      </c>
      <c r="X15" s="32">
        <v>0</v>
      </c>
      <c r="Y15" s="32">
        <v>5</v>
      </c>
      <c r="Z15" s="32">
        <v>5</v>
      </c>
      <c r="AA15" s="32">
        <v>0</v>
      </c>
      <c r="AB15" s="32">
        <v>40</v>
      </c>
      <c r="AC15" s="36">
        <v>3</v>
      </c>
      <c r="AD15" s="37">
        <v>180</v>
      </c>
      <c r="AE15" s="36">
        <v>32</v>
      </c>
      <c r="AF15" s="37">
        <v>212</v>
      </c>
      <c r="AG15" s="38">
        <v>252</v>
      </c>
      <c r="AH15" s="32">
        <v>5</v>
      </c>
      <c r="AI15" s="32">
        <v>5</v>
      </c>
      <c r="AJ15" s="32">
        <v>5</v>
      </c>
      <c r="AK15" s="32">
        <v>5</v>
      </c>
      <c r="AL15" s="32">
        <v>5</v>
      </c>
      <c r="AM15" s="32">
        <v>0</v>
      </c>
      <c r="AN15" s="32">
        <v>5</v>
      </c>
      <c r="AO15" s="32">
        <v>5</v>
      </c>
      <c r="AP15" s="32">
        <v>5</v>
      </c>
      <c r="AQ15" s="32">
        <v>0</v>
      </c>
      <c r="AR15" s="32">
        <v>40</v>
      </c>
      <c r="AS15" s="36">
        <v>3</v>
      </c>
      <c r="AT15" s="37">
        <v>180</v>
      </c>
      <c r="AU15" s="36">
        <v>12</v>
      </c>
      <c r="AV15" s="37">
        <v>192</v>
      </c>
      <c r="AW15" s="37">
        <v>232</v>
      </c>
      <c r="AX15" s="37">
        <v>484</v>
      </c>
      <c r="AY15" s="30">
        <v>1.15740740740741E-05</v>
      </c>
      <c r="AZ15" s="30">
        <v>0.005601851851851865</v>
      </c>
      <c r="BA15" s="39">
        <v>10</v>
      </c>
      <c r="BB15" s="40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2.75" customHeight="1">
      <c r="A16" s="7">
        <v>11</v>
      </c>
      <c r="B16" s="13">
        <v>40</v>
      </c>
      <c r="C16" s="15" t="s">
        <v>105</v>
      </c>
      <c r="D16" s="15" t="s">
        <v>101</v>
      </c>
      <c r="E16" s="15">
        <v>0</v>
      </c>
      <c r="F16" s="15" t="s">
        <v>106</v>
      </c>
      <c r="G16" s="24" t="s">
        <v>26</v>
      </c>
      <c r="H16" s="15" t="s">
        <v>12</v>
      </c>
      <c r="I16" s="15" t="s">
        <v>11</v>
      </c>
      <c r="J16" s="15" t="s">
        <v>12</v>
      </c>
      <c r="K16" s="15" t="s">
        <v>13</v>
      </c>
      <c r="L16" s="15"/>
      <c r="M16" s="15">
        <v>0</v>
      </c>
      <c r="N16" s="15"/>
      <c r="O16" s="15"/>
      <c r="P16" s="15"/>
      <c r="Q16" s="15"/>
      <c r="R16" s="15">
        <v>0</v>
      </c>
      <c r="S16" s="15">
        <v>0</v>
      </c>
      <c r="T16" s="15">
        <v>5</v>
      </c>
      <c r="U16" s="15">
        <v>5</v>
      </c>
      <c r="V16" s="15">
        <v>5</v>
      </c>
      <c r="W16" s="15">
        <v>5</v>
      </c>
      <c r="X16" s="15">
        <v>5</v>
      </c>
      <c r="Y16" s="15">
        <v>5</v>
      </c>
      <c r="Z16" s="15">
        <v>0</v>
      </c>
      <c r="AA16" s="15">
        <v>0</v>
      </c>
      <c r="AB16" s="14">
        <v>30</v>
      </c>
      <c r="AC16" s="20">
        <v>3</v>
      </c>
      <c r="AD16" s="20">
        <v>180</v>
      </c>
      <c r="AE16" s="20">
        <v>28</v>
      </c>
      <c r="AF16" s="20">
        <v>208</v>
      </c>
      <c r="AG16" s="23">
        <v>238</v>
      </c>
      <c r="AH16" s="15">
        <v>0</v>
      </c>
      <c r="AI16" s="15">
        <v>0</v>
      </c>
      <c r="AJ16" s="15">
        <v>5</v>
      </c>
      <c r="AK16" s="15">
        <v>5</v>
      </c>
      <c r="AL16" s="15">
        <v>5</v>
      </c>
      <c r="AM16" s="15">
        <v>0</v>
      </c>
      <c r="AN16" s="15">
        <v>5</v>
      </c>
      <c r="AO16" s="15">
        <v>5</v>
      </c>
      <c r="AP16" s="15">
        <v>0</v>
      </c>
      <c r="AQ16" s="15">
        <v>0</v>
      </c>
      <c r="AR16" s="14">
        <v>25</v>
      </c>
      <c r="AS16" s="20">
        <v>3</v>
      </c>
      <c r="AT16" s="20">
        <v>180</v>
      </c>
      <c r="AU16" s="20">
        <v>57</v>
      </c>
      <c r="AV16" s="20">
        <v>237</v>
      </c>
      <c r="AW16" s="20">
        <v>262</v>
      </c>
      <c r="AX16" s="20">
        <v>500</v>
      </c>
      <c r="AY16" s="30">
        <v>1.15740740740741E-05</v>
      </c>
      <c r="AZ16" s="30">
        <v>0.005787037037037051</v>
      </c>
      <c r="BA16" s="31">
        <v>11</v>
      </c>
      <c r="BB16" s="18">
        <v>10</v>
      </c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91" ht="12.75" customHeight="1">
      <c r="A17" s="7">
        <v>12</v>
      </c>
      <c r="B17" s="13">
        <v>28</v>
      </c>
      <c r="C17" s="14" t="s">
        <v>42</v>
      </c>
      <c r="D17" s="14" t="s">
        <v>43</v>
      </c>
      <c r="E17" s="14">
        <v>0</v>
      </c>
      <c r="F17" s="14" t="s">
        <v>44</v>
      </c>
      <c r="G17" s="13" t="s">
        <v>26</v>
      </c>
      <c r="H17" s="14" t="s">
        <v>12</v>
      </c>
      <c r="I17" s="14" t="s">
        <v>11</v>
      </c>
      <c r="J17" s="15" t="s">
        <v>12</v>
      </c>
      <c r="K17" s="15" t="s">
        <v>13</v>
      </c>
      <c r="L17" s="15"/>
      <c r="M17" s="15">
        <v>0</v>
      </c>
      <c r="N17" s="15"/>
      <c r="O17" s="15"/>
      <c r="P17" s="15"/>
      <c r="Q17" s="15"/>
      <c r="R17" s="15">
        <v>5</v>
      </c>
      <c r="S17" s="15">
        <v>5</v>
      </c>
      <c r="T17" s="15">
        <v>5</v>
      </c>
      <c r="U17" s="15">
        <v>20</v>
      </c>
      <c r="V17" s="15">
        <v>5</v>
      </c>
      <c r="W17" s="15">
        <v>5</v>
      </c>
      <c r="X17" s="15">
        <v>20</v>
      </c>
      <c r="Y17" s="15">
        <v>5</v>
      </c>
      <c r="Z17" s="15">
        <v>5</v>
      </c>
      <c r="AA17" s="15">
        <v>20</v>
      </c>
      <c r="AB17" s="14">
        <v>95</v>
      </c>
      <c r="AC17" s="20">
        <v>3</v>
      </c>
      <c r="AD17" s="20">
        <v>180</v>
      </c>
      <c r="AE17" s="20">
        <v>22</v>
      </c>
      <c r="AF17" s="20">
        <v>202</v>
      </c>
      <c r="AG17" s="23">
        <v>297</v>
      </c>
      <c r="AH17" s="15">
        <v>5</v>
      </c>
      <c r="AI17" s="15">
        <v>5</v>
      </c>
      <c r="AJ17" s="15">
        <v>5</v>
      </c>
      <c r="AK17" s="15">
        <v>5</v>
      </c>
      <c r="AL17" s="15">
        <v>5</v>
      </c>
      <c r="AM17" s="15">
        <v>5</v>
      </c>
      <c r="AN17" s="15">
        <v>20</v>
      </c>
      <c r="AO17" s="15">
        <v>5</v>
      </c>
      <c r="AP17" s="15">
        <v>0</v>
      </c>
      <c r="AQ17" s="15">
        <v>5</v>
      </c>
      <c r="AR17" s="14">
        <v>60</v>
      </c>
      <c r="AS17" s="20">
        <v>3</v>
      </c>
      <c r="AT17" s="20">
        <v>180</v>
      </c>
      <c r="AU17" s="20">
        <v>18</v>
      </c>
      <c r="AV17" s="20">
        <v>198</v>
      </c>
      <c r="AW17" s="20">
        <v>258</v>
      </c>
      <c r="AX17" s="20">
        <v>555</v>
      </c>
      <c r="AY17" s="30">
        <v>1.15740740740741E-05</v>
      </c>
      <c r="AZ17" s="30">
        <v>0.006423611111111126</v>
      </c>
      <c r="BA17" s="31">
        <v>12</v>
      </c>
      <c r="BB17" s="18">
        <v>11</v>
      </c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CL17" s="19" t="s">
        <v>50</v>
      </c>
      <c r="CM17" s="19" t="s">
        <v>51</v>
      </c>
    </row>
    <row r="18" spans="1:91" ht="12.75" customHeight="1">
      <c r="A18" s="7">
        <v>13</v>
      </c>
      <c r="B18" s="13">
        <v>26</v>
      </c>
      <c r="C18" s="14" t="s">
        <v>23</v>
      </c>
      <c r="D18" s="14" t="s">
        <v>24</v>
      </c>
      <c r="E18" s="14">
        <v>0</v>
      </c>
      <c r="F18" s="14" t="s">
        <v>25</v>
      </c>
      <c r="G18" s="13" t="s">
        <v>26</v>
      </c>
      <c r="H18" s="14" t="s">
        <v>11</v>
      </c>
      <c r="I18" s="14" t="s">
        <v>11</v>
      </c>
      <c r="J18" s="15" t="s">
        <v>12</v>
      </c>
      <c r="K18" s="15" t="s">
        <v>13</v>
      </c>
      <c r="L18" s="15"/>
      <c r="M18" s="15">
        <v>0</v>
      </c>
      <c r="N18" s="15"/>
      <c r="O18" s="15"/>
      <c r="P18" s="15"/>
      <c r="Q18" s="15"/>
      <c r="R18" s="15">
        <v>0</v>
      </c>
      <c r="S18" s="15">
        <v>5</v>
      </c>
      <c r="T18" s="15">
        <v>0</v>
      </c>
      <c r="U18" s="15">
        <v>5</v>
      </c>
      <c r="V18" s="15">
        <v>5</v>
      </c>
      <c r="W18" s="15">
        <v>0</v>
      </c>
      <c r="X18" s="15">
        <v>5</v>
      </c>
      <c r="Y18" s="15">
        <v>0</v>
      </c>
      <c r="Z18" s="15">
        <v>0</v>
      </c>
      <c r="AA18" s="15">
        <v>0</v>
      </c>
      <c r="AB18" s="14">
        <v>20</v>
      </c>
      <c r="AC18" s="16">
        <v>3</v>
      </c>
      <c r="AD18" s="16">
        <v>180</v>
      </c>
      <c r="AE18" s="16">
        <v>7</v>
      </c>
      <c r="AF18" s="16">
        <v>187</v>
      </c>
      <c r="AG18" s="21">
        <v>207</v>
      </c>
      <c r="AH18" s="15">
        <v>0</v>
      </c>
      <c r="AI18" s="15">
        <v>0</v>
      </c>
      <c r="AJ18" s="15">
        <v>0</v>
      </c>
      <c r="AK18" s="15">
        <v>5</v>
      </c>
      <c r="AL18" s="15">
        <v>0</v>
      </c>
      <c r="AM18" s="15">
        <v>0</v>
      </c>
      <c r="AN18" s="15">
        <v>5</v>
      </c>
      <c r="AO18" s="15">
        <v>0</v>
      </c>
      <c r="AP18" s="15">
        <v>0</v>
      </c>
      <c r="AQ18" s="15">
        <v>0</v>
      </c>
      <c r="AR18" s="14">
        <v>10</v>
      </c>
      <c r="AS18" s="20">
        <v>3</v>
      </c>
      <c r="AT18" s="20">
        <v>180</v>
      </c>
      <c r="AU18" s="20">
        <v>22</v>
      </c>
      <c r="AV18" s="20">
        <v>202</v>
      </c>
      <c r="AW18" s="20">
        <v>212</v>
      </c>
      <c r="AX18" s="20">
        <v>419</v>
      </c>
      <c r="AY18" s="30">
        <v>1.15740740740741E-05</v>
      </c>
      <c r="AZ18" s="30">
        <v>0.004849537037037048</v>
      </c>
      <c r="BA18" s="31">
        <v>1</v>
      </c>
      <c r="BB18" s="18">
        <v>1</v>
      </c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CL18" s="19" t="s">
        <v>27</v>
      </c>
      <c r="CM18" s="19" t="s">
        <v>28</v>
      </c>
    </row>
    <row r="19" spans="1:91" ht="12.75" customHeight="1">
      <c r="A19" s="7">
        <v>14</v>
      </c>
      <c r="B19" s="13">
        <v>12</v>
      </c>
      <c r="C19" s="15" t="s">
        <v>101</v>
      </c>
      <c r="D19" s="15" t="s">
        <v>102</v>
      </c>
      <c r="E19" s="15">
        <v>0</v>
      </c>
      <c r="F19" s="15" t="s">
        <v>99</v>
      </c>
      <c r="G19" s="24" t="s">
        <v>26</v>
      </c>
      <c r="H19" s="15" t="s">
        <v>11</v>
      </c>
      <c r="I19" s="15" t="s">
        <v>11</v>
      </c>
      <c r="J19" s="15" t="s">
        <v>12</v>
      </c>
      <c r="K19" s="15" t="s">
        <v>13</v>
      </c>
      <c r="L19" s="15"/>
      <c r="M19" s="15">
        <v>0</v>
      </c>
      <c r="N19" s="15"/>
      <c r="O19" s="15"/>
      <c r="P19" s="15"/>
      <c r="Q19" s="15"/>
      <c r="R19" s="15">
        <v>0</v>
      </c>
      <c r="S19" s="15">
        <v>0</v>
      </c>
      <c r="T19" s="15">
        <v>5</v>
      </c>
      <c r="U19" s="15">
        <v>5</v>
      </c>
      <c r="V19" s="15">
        <v>5</v>
      </c>
      <c r="W19" s="15">
        <v>0</v>
      </c>
      <c r="X19" s="15">
        <v>5</v>
      </c>
      <c r="Y19" s="15">
        <v>5</v>
      </c>
      <c r="Z19" s="15">
        <v>0</v>
      </c>
      <c r="AA19" s="15">
        <v>0</v>
      </c>
      <c r="AB19" s="14">
        <v>25</v>
      </c>
      <c r="AC19" s="20">
        <v>3</v>
      </c>
      <c r="AD19" s="20">
        <v>180</v>
      </c>
      <c r="AE19" s="20">
        <v>36</v>
      </c>
      <c r="AF19" s="20">
        <v>216</v>
      </c>
      <c r="AG19" s="23">
        <v>241</v>
      </c>
      <c r="AH19" s="15">
        <v>0</v>
      </c>
      <c r="AI19" s="15">
        <v>0</v>
      </c>
      <c r="AJ19" s="15">
        <v>5</v>
      </c>
      <c r="AK19" s="15">
        <v>5</v>
      </c>
      <c r="AL19" s="15">
        <v>5</v>
      </c>
      <c r="AM19" s="15">
        <v>0</v>
      </c>
      <c r="AN19" s="15">
        <v>5</v>
      </c>
      <c r="AO19" s="15">
        <v>5</v>
      </c>
      <c r="AP19" s="15">
        <v>0</v>
      </c>
      <c r="AQ19" s="15">
        <v>0</v>
      </c>
      <c r="AR19" s="14">
        <v>25</v>
      </c>
      <c r="AS19" s="20">
        <v>3</v>
      </c>
      <c r="AT19" s="20">
        <v>180</v>
      </c>
      <c r="AU19" s="20">
        <v>12</v>
      </c>
      <c r="AV19" s="20">
        <v>192</v>
      </c>
      <c r="AW19" s="20">
        <v>217</v>
      </c>
      <c r="AX19" s="20">
        <v>458</v>
      </c>
      <c r="AY19" s="30">
        <v>1.15740740740741E-05</v>
      </c>
      <c r="AZ19" s="30">
        <v>0.005300925925925938</v>
      </c>
      <c r="BA19" s="31">
        <v>2</v>
      </c>
      <c r="BB19" s="18">
        <v>2</v>
      </c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CL19" s="19" t="s">
        <v>103</v>
      </c>
      <c r="CM19" s="19" t="s">
        <v>104</v>
      </c>
    </row>
    <row r="20" spans="1:91" ht="12.75" customHeight="1">
      <c r="A20" s="7">
        <v>15</v>
      </c>
      <c r="B20" s="13">
        <v>13</v>
      </c>
      <c r="C20" s="14" t="s">
        <v>74</v>
      </c>
      <c r="D20" s="14" t="s">
        <v>75</v>
      </c>
      <c r="E20" s="14">
        <v>0</v>
      </c>
      <c r="F20" s="14" t="s">
        <v>76</v>
      </c>
      <c r="G20" s="13" t="s">
        <v>26</v>
      </c>
      <c r="H20" s="14" t="s">
        <v>11</v>
      </c>
      <c r="I20" s="14" t="s">
        <v>11</v>
      </c>
      <c r="J20" s="15" t="s">
        <v>12</v>
      </c>
      <c r="K20" s="15" t="s">
        <v>13</v>
      </c>
      <c r="L20" s="15"/>
      <c r="M20" s="15">
        <v>0</v>
      </c>
      <c r="N20" s="15"/>
      <c r="O20" s="15"/>
      <c r="P20" s="15"/>
      <c r="Q20" s="15"/>
      <c r="R20" s="15">
        <v>0</v>
      </c>
      <c r="S20" s="15">
        <v>0</v>
      </c>
      <c r="T20" s="15">
        <v>5</v>
      </c>
      <c r="U20" s="15">
        <v>0</v>
      </c>
      <c r="V20" s="15">
        <v>0</v>
      </c>
      <c r="W20" s="15">
        <v>5</v>
      </c>
      <c r="X20" s="15">
        <v>5</v>
      </c>
      <c r="Y20" s="15">
        <v>5</v>
      </c>
      <c r="Z20" s="15">
        <v>0</v>
      </c>
      <c r="AA20" s="15">
        <v>5</v>
      </c>
      <c r="AB20" s="14">
        <v>25</v>
      </c>
      <c r="AC20" s="16">
        <v>3</v>
      </c>
      <c r="AD20" s="16">
        <v>180</v>
      </c>
      <c r="AE20" s="16">
        <v>36</v>
      </c>
      <c r="AF20" s="20">
        <v>216</v>
      </c>
      <c r="AG20" s="23">
        <v>241</v>
      </c>
      <c r="AH20" s="15">
        <v>0</v>
      </c>
      <c r="AI20" s="15">
        <v>0</v>
      </c>
      <c r="AJ20" s="15">
        <v>0</v>
      </c>
      <c r="AK20" s="15">
        <v>5</v>
      </c>
      <c r="AL20" s="15">
        <v>5</v>
      </c>
      <c r="AM20" s="15">
        <v>0</v>
      </c>
      <c r="AN20" s="15">
        <v>5</v>
      </c>
      <c r="AO20" s="15">
        <v>0</v>
      </c>
      <c r="AP20" s="15">
        <v>5</v>
      </c>
      <c r="AQ20" s="15">
        <v>0</v>
      </c>
      <c r="AR20" s="14">
        <v>20</v>
      </c>
      <c r="AS20" s="20">
        <v>3</v>
      </c>
      <c r="AT20" s="20">
        <v>180</v>
      </c>
      <c r="AU20" s="20">
        <v>42</v>
      </c>
      <c r="AV20" s="20">
        <v>222</v>
      </c>
      <c r="AW20" s="20">
        <v>242</v>
      </c>
      <c r="AX20" s="20">
        <v>483</v>
      </c>
      <c r="AY20" s="30">
        <v>1.15740740740741E-05</v>
      </c>
      <c r="AZ20" s="30">
        <v>0.00559027777777779</v>
      </c>
      <c r="BA20" s="31">
        <v>3</v>
      </c>
      <c r="BB20" s="18">
        <v>3</v>
      </c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CL20" s="19" t="s">
        <v>77</v>
      </c>
      <c r="CM20" s="19" t="s">
        <v>78</v>
      </c>
    </row>
    <row r="21" spans="1:91" ht="12.75" customHeight="1">
      <c r="A21" s="7">
        <v>16</v>
      </c>
      <c r="B21" s="13">
        <v>9</v>
      </c>
      <c r="C21" s="14" t="s">
        <v>79</v>
      </c>
      <c r="D21" s="14" t="s">
        <v>80</v>
      </c>
      <c r="E21" s="14">
        <v>0</v>
      </c>
      <c r="F21" s="14" t="s">
        <v>76</v>
      </c>
      <c r="G21" s="13" t="s">
        <v>26</v>
      </c>
      <c r="H21" s="14" t="s">
        <v>11</v>
      </c>
      <c r="I21" s="14" t="s">
        <v>11</v>
      </c>
      <c r="J21" s="15" t="s">
        <v>12</v>
      </c>
      <c r="K21" s="15" t="s">
        <v>13</v>
      </c>
      <c r="L21" s="15"/>
      <c r="M21" s="15">
        <v>0</v>
      </c>
      <c r="N21" s="15"/>
      <c r="O21" s="15"/>
      <c r="P21" s="15"/>
      <c r="Q21" s="15"/>
      <c r="R21" s="15">
        <v>5</v>
      </c>
      <c r="S21" s="15">
        <v>5</v>
      </c>
      <c r="T21" s="15">
        <v>5</v>
      </c>
      <c r="U21" s="15">
        <v>5</v>
      </c>
      <c r="V21" s="15">
        <v>0</v>
      </c>
      <c r="W21" s="15">
        <v>5</v>
      </c>
      <c r="X21" s="15">
        <v>20</v>
      </c>
      <c r="Y21" s="15">
        <v>0</v>
      </c>
      <c r="Z21" s="15">
        <v>0</v>
      </c>
      <c r="AA21" s="15">
        <v>5</v>
      </c>
      <c r="AB21" s="14">
        <v>50</v>
      </c>
      <c r="AC21" s="20">
        <v>3</v>
      </c>
      <c r="AD21" s="20">
        <v>180</v>
      </c>
      <c r="AE21" s="20">
        <v>23</v>
      </c>
      <c r="AF21" s="20">
        <v>203</v>
      </c>
      <c r="AG21" s="23">
        <v>253</v>
      </c>
      <c r="AH21" s="15">
        <v>0</v>
      </c>
      <c r="AI21" s="15">
        <v>5</v>
      </c>
      <c r="AJ21" s="15">
        <v>5</v>
      </c>
      <c r="AK21" s="15">
        <v>5</v>
      </c>
      <c r="AL21" s="15">
        <v>5</v>
      </c>
      <c r="AM21" s="15">
        <v>5</v>
      </c>
      <c r="AN21" s="15">
        <v>5</v>
      </c>
      <c r="AO21" s="15">
        <v>5</v>
      </c>
      <c r="AP21" s="14">
        <v>5</v>
      </c>
      <c r="AQ21" s="15">
        <v>5</v>
      </c>
      <c r="AR21" s="14">
        <v>45</v>
      </c>
      <c r="AS21" s="20">
        <v>3</v>
      </c>
      <c r="AT21" s="20">
        <v>180</v>
      </c>
      <c r="AU21" s="20">
        <v>52</v>
      </c>
      <c r="AV21" s="20">
        <v>232</v>
      </c>
      <c r="AW21" s="20">
        <v>277</v>
      </c>
      <c r="AX21" s="20">
        <v>530</v>
      </c>
      <c r="AY21" s="30">
        <v>1.15740740740741E-05</v>
      </c>
      <c r="AZ21" s="30">
        <v>0.006134259259259273</v>
      </c>
      <c r="BA21" s="31">
        <v>4</v>
      </c>
      <c r="BB21" s="18">
        <v>4</v>
      </c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CL21" s="19" t="s">
        <v>81</v>
      </c>
      <c r="CM21" s="19" t="s">
        <v>82</v>
      </c>
    </row>
    <row r="22" spans="1:91" s="19" customFormat="1" ht="12.75" customHeight="1">
      <c r="A22" s="32">
        <v>17</v>
      </c>
      <c r="B22" s="35">
        <v>31</v>
      </c>
      <c r="C22" s="32" t="s">
        <v>120</v>
      </c>
      <c r="D22" s="32" t="s">
        <v>121</v>
      </c>
      <c r="E22" s="32" t="s">
        <v>7</v>
      </c>
      <c r="F22" s="32"/>
      <c r="G22" s="35" t="s">
        <v>26</v>
      </c>
      <c r="H22" s="32" t="s">
        <v>11</v>
      </c>
      <c r="I22" s="32" t="s">
        <v>11</v>
      </c>
      <c r="J22" s="32" t="s">
        <v>12</v>
      </c>
      <c r="K22" s="32" t="s">
        <v>13</v>
      </c>
      <c r="L22" s="32"/>
      <c r="M22" s="32">
        <v>0</v>
      </c>
      <c r="N22" s="32"/>
      <c r="O22" s="32"/>
      <c r="P22" s="32"/>
      <c r="Q22" s="32"/>
      <c r="R22" s="32">
        <v>0</v>
      </c>
      <c r="S22" s="32">
        <v>0</v>
      </c>
      <c r="T22" s="32">
        <v>0</v>
      </c>
      <c r="U22" s="32">
        <v>5</v>
      </c>
      <c r="V22" s="32">
        <v>0</v>
      </c>
      <c r="W22" s="32">
        <v>5</v>
      </c>
      <c r="X22" s="32">
        <v>20</v>
      </c>
      <c r="Y22" s="32">
        <v>0</v>
      </c>
      <c r="Z22" s="32">
        <v>0</v>
      </c>
      <c r="AA22" s="32">
        <v>5</v>
      </c>
      <c r="AB22" s="32">
        <v>35</v>
      </c>
      <c r="AC22" s="37">
        <v>4</v>
      </c>
      <c r="AD22" s="37">
        <v>240</v>
      </c>
      <c r="AE22" s="37">
        <v>1</v>
      </c>
      <c r="AF22" s="37">
        <v>241</v>
      </c>
      <c r="AG22" s="38">
        <v>276</v>
      </c>
      <c r="AH22" s="32">
        <v>0</v>
      </c>
      <c r="AI22" s="32">
        <v>0</v>
      </c>
      <c r="AJ22" s="32">
        <v>5</v>
      </c>
      <c r="AK22" s="32">
        <v>5</v>
      </c>
      <c r="AL22" s="32">
        <v>5</v>
      </c>
      <c r="AM22" s="32">
        <v>0</v>
      </c>
      <c r="AN22" s="32">
        <v>5</v>
      </c>
      <c r="AO22" s="32">
        <v>5</v>
      </c>
      <c r="AP22" s="32">
        <v>0</v>
      </c>
      <c r="AQ22" s="32">
        <v>5</v>
      </c>
      <c r="AR22" s="32">
        <v>30</v>
      </c>
      <c r="AS22" s="37">
        <v>3</v>
      </c>
      <c r="AT22" s="37">
        <v>180</v>
      </c>
      <c r="AU22" s="37">
        <v>46</v>
      </c>
      <c r="AV22" s="37">
        <v>226</v>
      </c>
      <c r="AW22" s="37">
        <v>256</v>
      </c>
      <c r="AX22" s="37">
        <v>532</v>
      </c>
      <c r="AY22" s="30">
        <v>1.15740740740741E-05</v>
      </c>
      <c r="AZ22" s="30">
        <v>0.006157407407407421</v>
      </c>
      <c r="BA22" s="39">
        <v>5</v>
      </c>
      <c r="BB22" s="40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CL22" s="19" t="s">
        <v>122</v>
      </c>
      <c r="CM22" s="19" t="s">
        <v>123</v>
      </c>
    </row>
    <row r="23" spans="1:91" s="19" customFormat="1" ht="12.75" customHeight="1">
      <c r="A23" s="32">
        <v>18</v>
      </c>
      <c r="B23" s="35">
        <v>3</v>
      </c>
      <c r="C23" s="32" t="s">
        <v>94</v>
      </c>
      <c r="D23" s="32" t="s">
        <v>71</v>
      </c>
      <c r="E23" s="32" t="s">
        <v>7</v>
      </c>
      <c r="F23" s="32"/>
      <c r="G23" s="35" t="s">
        <v>26</v>
      </c>
      <c r="H23" s="32" t="s">
        <v>11</v>
      </c>
      <c r="I23" s="32" t="s">
        <v>11</v>
      </c>
      <c r="J23" s="32" t="s">
        <v>12</v>
      </c>
      <c r="K23" s="32" t="s">
        <v>13</v>
      </c>
      <c r="L23" s="32"/>
      <c r="M23" s="32">
        <v>0</v>
      </c>
      <c r="N23" s="32"/>
      <c r="O23" s="32"/>
      <c r="P23" s="32"/>
      <c r="Q23" s="32"/>
      <c r="R23" s="32">
        <v>0</v>
      </c>
      <c r="S23" s="32">
        <v>5</v>
      </c>
      <c r="T23" s="32">
        <v>5</v>
      </c>
      <c r="U23" s="32">
        <v>20</v>
      </c>
      <c r="V23" s="32">
        <v>0</v>
      </c>
      <c r="W23" s="32">
        <v>5</v>
      </c>
      <c r="X23" s="32">
        <v>5</v>
      </c>
      <c r="Y23" s="32">
        <v>0</v>
      </c>
      <c r="Z23" s="32">
        <v>5</v>
      </c>
      <c r="AA23" s="32">
        <v>5</v>
      </c>
      <c r="AB23" s="32">
        <v>50</v>
      </c>
      <c r="AC23" s="37">
        <v>3</v>
      </c>
      <c r="AD23" s="37">
        <v>180</v>
      </c>
      <c r="AE23" s="37">
        <v>51</v>
      </c>
      <c r="AF23" s="37">
        <v>231</v>
      </c>
      <c r="AG23" s="38">
        <v>281</v>
      </c>
      <c r="AH23" s="32">
        <v>0</v>
      </c>
      <c r="AI23" s="32">
        <v>5</v>
      </c>
      <c r="AJ23" s="32">
        <v>0</v>
      </c>
      <c r="AK23" s="32">
        <v>5</v>
      </c>
      <c r="AL23" s="32">
        <v>0</v>
      </c>
      <c r="AM23" s="32">
        <v>0</v>
      </c>
      <c r="AN23" s="32">
        <v>5</v>
      </c>
      <c r="AO23" s="32">
        <v>5</v>
      </c>
      <c r="AP23" s="32">
        <v>0</v>
      </c>
      <c r="AQ23" s="32">
        <v>0</v>
      </c>
      <c r="AR23" s="32">
        <v>20</v>
      </c>
      <c r="AS23" s="37">
        <v>3</v>
      </c>
      <c r="AT23" s="37">
        <v>180</v>
      </c>
      <c r="AU23" s="37">
        <v>57</v>
      </c>
      <c r="AV23" s="37">
        <v>237</v>
      </c>
      <c r="AW23" s="37">
        <v>257</v>
      </c>
      <c r="AX23" s="37">
        <v>538</v>
      </c>
      <c r="AY23" s="30">
        <v>1.15740740740741E-05</v>
      </c>
      <c r="AZ23" s="30">
        <v>0.006226851851851866</v>
      </c>
      <c r="BA23" s="39">
        <v>6</v>
      </c>
      <c r="BB23" s="40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CL23" s="19" t="s">
        <v>124</v>
      </c>
      <c r="CM23" s="19" t="s">
        <v>125</v>
      </c>
    </row>
    <row r="24" spans="1:91" ht="12.75" customHeight="1">
      <c r="A24" s="7">
        <v>19</v>
      </c>
      <c r="B24" s="13">
        <v>34</v>
      </c>
      <c r="C24" s="14" t="s">
        <v>65</v>
      </c>
      <c r="D24" s="14" t="s">
        <v>66</v>
      </c>
      <c r="E24" s="14">
        <v>0</v>
      </c>
      <c r="F24" s="14" t="s">
        <v>67</v>
      </c>
      <c r="G24" s="13" t="s">
        <v>26</v>
      </c>
      <c r="H24" s="14" t="s">
        <v>11</v>
      </c>
      <c r="I24" s="14" t="s">
        <v>11</v>
      </c>
      <c r="J24" s="15" t="s">
        <v>12</v>
      </c>
      <c r="K24" s="15" t="s">
        <v>13</v>
      </c>
      <c r="L24" s="15"/>
      <c r="M24" s="15">
        <v>0</v>
      </c>
      <c r="N24" s="15"/>
      <c r="O24" s="15"/>
      <c r="P24" s="15"/>
      <c r="Q24" s="15"/>
      <c r="R24" s="15">
        <v>0</v>
      </c>
      <c r="S24" s="15">
        <v>5</v>
      </c>
      <c r="T24" s="15">
        <v>5</v>
      </c>
      <c r="U24" s="15">
        <v>5</v>
      </c>
      <c r="V24" s="15">
        <v>5</v>
      </c>
      <c r="W24" s="15">
        <v>0</v>
      </c>
      <c r="X24" s="15">
        <v>5</v>
      </c>
      <c r="Y24" s="15">
        <v>5</v>
      </c>
      <c r="Z24" s="15">
        <v>0</v>
      </c>
      <c r="AA24" s="15">
        <v>5</v>
      </c>
      <c r="AB24" s="14">
        <v>35</v>
      </c>
      <c r="AC24" s="20">
        <v>3</v>
      </c>
      <c r="AD24" s="20">
        <v>180</v>
      </c>
      <c r="AE24" s="20">
        <v>38</v>
      </c>
      <c r="AF24" s="20">
        <v>218</v>
      </c>
      <c r="AG24" s="23">
        <v>253</v>
      </c>
      <c r="AH24" s="15">
        <v>0</v>
      </c>
      <c r="AI24" s="15">
        <v>0</v>
      </c>
      <c r="AJ24" s="15">
        <v>5</v>
      </c>
      <c r="AK24" s="15">
        <v>20</v>
      </c>
      <c r="AL24" s="15">
        <v>5</v>
      </c>
      <c r="AM24" s="15">
        <v>0</v>
      </c>
      <c r="AN24" s="15">
        <v>5</v>
      </c>
      <c r="AO24" s="15">
        <v>5</v>
      </c>
      <c r="AP24" s="15">
        <v>5</v>
      </c>
      <c r="AQ24" s="15">
        <v>0</v>
      </c>
      <c r="AR24" s="14">
        <v>45</v>
      </c>
      <c r="AS24" s="20">
        <v>4</v>
      </c>
      <c r="AT24" s="20">
        <v>240</v>
      </c>
      <c r="AU24" s="20">
        <v>1</v>
      </c>
      <c r="AV24" s="20">
        <v>241</v>
      </c>
      <c r="AW24" s="20">
        <v>286</v>
      </c>
      <c r="AX24" s="20">
        <v>539</v>
      </c>
      <c r="AY24" s="30">
        <v>1.15740740740741E-05</v>
      </c>
      <c r="AZ24" s="30">
        <v>0.006238425925925941</v>
      </c>
      <c r="BA24" s="31">
        <v>7</v>
      </c>
      <c r="BB24" s="18">
        <v>5</v>
      </c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CL24" s="19" t="s">
        <v>68</v>
      </c>
      <c r="CM24" s="19" t="s">
        <v>69</v>
      </c>
    </row>
    <row r="25" spans="1:91" s="19" customFormat="1" ht="12.75" customHeight="1">
      <c r="A25" s="32">
        <v>20</v>
      </c>
      <c r="B25" s="35">
        <v>14</v>
      </c>
      <c r="C25" s="32" t="s">
        <v>120</v>
      </c>
      <c r="D25" s="32" t="s">
        <v>126</v>
      </c>
      <c r="E25" s="32" t="s">
        <v>7</v>
      </c>
      <c r="F25" s="32"/>
      <c r="G25" s="35" t="s">
        <v>26</v>
      </c>
      <c r="H25" s="32" t="s">
        <v>11</v>
      </c>
      <c r="I25" s="32" t="s">
        <v>11</v>
      </c>
      <c r="J25" s="32" t="s">
        <v>12</v>
      </c>
      <c r="K25" s="32" t="s">
        <v>13</v>
      </c>
      <c r="L25" s="32"/>
      <c r="M25" s="32">
        <v>0</v>
      </c>
      <c r="N25" s="32"/>
      <c r="O25" s="32"/>
      <c r="P25" s="32"/>
      <c r="Q25" s="32"/>
      <c r="R25" s="32">
        <v>0</v>
      </c>
      <c r="S25" s="32">
        <v>0</v>
      </c>
      <c r="T25" s="32">
        <v>0</v>
      </c>
      <c r="U25" s="32">
        <v>50</v>
      </c>
      <c r="V25" s="32">
        <v>5</v>
      </c>
      <c r="W25" s="32">
        <v>5</v>
      </c>
      <c r="X25" s="32">
        <v>20</v>
      </c>
      <c r="Y25" s="32">
        <v>5</v>
      </c>
      <c r="Z25" s="32">
        <v>0</v>
      </c>
      <c r="AA25" s="32">
        <v>0</v>
      </c>
      <c r="AB25" s="32">
        <v>85</v>
      </c>
      <c r="AC25" s="37">
        <v>3</v>
      </c>
      <c r="AD25" s="37">
        <v>180</v>
      </c>
      <c r="AE25" s="37">
        <v>40</v>
      </c>
      <c r="AF25" s="37">
        <v>220</v>
      </c>
      <c r="AG25" s="38">
        <v>305</v>
      </c>
      <c r="AH25" s="32">
        <v>0</v>
      </c>
      <c r="AI25" s="32">
        <v>0</v>
      </c>
      <c r="AJ25" s="32">
        <v>0</v>
      </c>
      <c r="AK25" s="32">
        <v>5</v>
      </c>
      <c r="AL25" s="32">
        <v>5</v>
      </c>
      <c r="AM25" s="32">
        <v>0</v>
      </c>
      <c r="AN25" s="32">
        <v>5</v>
      </c>
      <c r="AO25" s="32">
        <v>0</v>
      </c>
      <c r="AP25" s="32">
        <v>0</v>
      </c>
      <c r="AQ25" s="32">
        <v>0</v>
      </c>
      <c r="AR25" s="32">
        <v>15</v>
      </c>
      <c r="AS25" s="37">
        <v>3</v>
      </c>
      <c r="AT25" s="37">
        <v>180</v>
      </c>
      <c r="AU25" s="37">
        <v>49</v>
      </c>
      <c r="AV25" s="37">
        <v>229</v>
      </c>
      <c r="AW25" s="37">
        <v>244</v>
      </c>
      <c r="AX25" s="37">
        <v>549</v>
      </c>
      <c r="AY25" s="30">
        <v>1.15740740740741E-05</v>
      </c>
      <c r="AZ25" s="30">
        <v>0.0063541666666666816</v>
      </c>
      <c r="BA25" s="39">
        <v>8</v>
      </c>
      <c r="BB25" s="40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CL25" s="19" t="s">
        <v>127</v>
      </c>
      <c r="CM25" s="19" t="s">
        <v>128</v>
      </c>
    </row>
    <row r="26" spans="1:91" ht="12.75" customHeight="1">
      <c r="A26" s="7">
        <v>21</v>
      </c>
      <c r="B26" s="13">
        <v>32</v>
      </c>
      <c r="C26" s="14" t="s">
        <v>52</v>
      </c>
      <c r="D26" s="14" t="s">
        <v>53</v>
      </c>
      <c r="E26" s="14">
        <v>0</v>
      </c>
      <c r="F26" s="14" t="s">
        <v>44</v>
      </c>
      <c r="G26" s="13" t="s">
        <v>26</v>
      </c>
      <c r="H26" s="14" t="s">
        <v>11</v>
      </c>
      <c r="I26" s="14" t="s">
        <v>11</v>
      </c>
      <c r="J26" s="15" t="s">
        <v>12</v>
      </c>
      <c r="K26" s="15" t="s">
        <v>13</v>
      </c>
      <c r="L26" s="15"/>
      <c r="M26" s="15">
        <v>0</v>
      </c>
      <c r="N26" s="15"/>
      <c r="O26" s="15"/>
      <c r="P26" s="15"/>
      <c r="Q26" s="15"/>
      <c r="R26" s="15">
        <v>0</v>
      </c>
      <c r="S26" s="15">
        <v>5</v>
      </c>
      <c r="T26" s="15">
        <v>5</v>
      </c>
      <c r="U26" s="15">
        <v>20</v>
      </c>
      <c r="V26" s="15">
        <v>5</v>
      </c>
      <c r="W26" s="15">
        <v>5</v>
      </c>
      <c r="X26" s="15">
        <v>5</v>
      </c>
      <c r="Y26" s="15">
        <v>5</v>
      </c>
      <c r="Z26" s="15">
        <v>0</v>
      </c>
      <c r="AA26" s="15">
        <v>5</v>
      </c>
      <c r="AB26" s="14">
        <v>55</v>
      </c>
      <c r="AC26" s="20">
        <v>4</v>
      </c>
      <c r="AD26" s="20">
        <v>240</v>
      </c>
      <c r="AE26" s="20">
        <v>2</v>
      </c>
      <c r="AF26" s="20">
        <v>242</v>
      </c>
      <c r="AG26" s="23">
        <v>297</v>
      </c>
      <c r="AH26" s="15">
        <v>0</v>
      </c>
      <c r="AI26" s="15">
        <v>0</v>
      </c>
      <c r="AJ26" s="15">
        <v>5</v>
      </c>
      <c r="AK26" s="15">
        <v>5</v>
      </c>
      <c r="AL26" s="15">
        <v>5</v>
      </c>
      <c r="AM26" s="15">
        <v>0</v>
      </c>
      <c r="AN26" s="15">
        <v>5</v>
      </c>
      <c r="AO26" s="15">
        <v>5</v>
      </c>
      <c r="AP26" s="15">
        <v>5</v>
      </c>
      <c r="AQ26" s="15">
        <v>5</v>
      </c>
      <c r="AR26" s="14">
        <v>35</v>
      </c>
      <c r="AS26" s="20">
        <v>4</v>
      </c>
      <c r="AT26" s="20">
        <v>240</v>
      </c>
      <c r="AU26" s="20">
        <v>25</v>
      </c>
      <c r="AV26" s="20">
        <v>265</v>
      </c>
      <c r="AW26" s="20">
        <v>300</v>
      </c>
      <c r="AX26" s="20">
        <v>597</v>
      </c>
      <c r="AY26" s="30">
        <v>1.15740740740741E-05</v>
      </c>
      <c r="AZ26" s="30">
        <v>0.006909722222222238</v>
      </c>
      <c r="BA26" s="31">
        <v>9</v>
      </c>
      <c r="BB26" s="18">
        <v>6</v>
      </c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CL26" s="19" t="s">
        <v>54</v>
      </c>
      <c r="CM26" s="19" t="s">
        <v>55</v>
      </c>
    </row>
    <row r="27" spans="1:91" s="19" customFormat="1" ht="12.75" customHeight="1">
      <c r="A27" s="32">
        <v>22</v>
      </c>
      <c r="B27" s="35">
        <v>2</v>
      </c>
      <c r="C27" s="32" t="s">
        <v>93</v>
      </c>
      <c r="D27" s="32" t="s">
        <v>129</v>
      </c>
      <c r="E27" s="32" t="s">
        <v>7</v>
      </c>
      <c r="F27" s="32"/>
      <c r="G27" s="35" t="s">
        <v>26</v>
      </c>
      <c r="H27" s="32" t="s">
        <v>11</v>
      </c>
      <c r="I27" s="32" t="s">
        <v>11</v>
      </c>
      <c r="J27" s="32" t="s">
        <v>12</v>
      </c>
      <c r="K27" s="32" t="s">
        <v>13</v>
      </c>
      <c r="L27" s="32"/>
      <c r="M27" s="32">
        <v>0</v>
      </c>
      <c r="N27" s="32"/>
      <c r="O27" s="32"/>
      <c r="P27" s="32"/>
      <c r="Q27" s="32"/>
      <c r="R27" s="32">
        <v>0</v>
      </c>
      <c r="S27" s="32">
        <v>5</v>
      </c>
      <c r="T27" s="32">
        <v>0</v>
      </c>
      <c r="U27" s="32">
        <v>5</v>
      </c>
      <c r="V27" s="32">
        <v>5</v>
      </c>
      <c r="W27" s="32">
        <v>5</v>
      </c>
      <c r="X27" s="32">
        <v>20</v>
      </c>
      <c r="Y27" s="32">
        <v>5</v>
      </c>
      <c r="Z27" s="32">
        <v>0</v>
      </c>
      <c r="AA27" s="32">
        <v>0</v>
      </c>
      <c r="AB27" s="32">
        <v>45</v>
      </c>
      <c r="AC27" s="37">
        <v>3</v>
      </c>
      <c r="AD27" s="37">
        <v>180</v>
      </c>
      <c r="AE27" s="37">
        <v>39</v>
      </c>
      <c r="AF27" s="37">
        <v>219</v>
      </c>
      <c r="AG27" s="38">
        <v>264</v>
      </c>
      <c r="AH27" s="32">
        <v>0</v>
      </c>
      <c r="AI27" s="32">
        <v>5</v>
      </c>
      <c r="AJ27" s="32">
        <v>5</v>
      </c>
      <c r="AK27" s="32">
        <v>5</v>
      </c>
      <c r="AL27" s="32">
        <v>5</v>
      </c>
      <c r="AM27" s="32">
        <v>50</v>
      </c>
      <c r="AN27" s="32">
        <v>200</v>
      </c>
      <c r="AO27" s="32">
        <v>0</v>
      </c>
      <c r="AP27" s="32">
        <v>0</v>
      </c>
      <c r="AQ27" s="32">
        <v>5</v>
      </c>
      <c r="AR27" s="32">
        <v>275</v>
      </c>
      <c r="AS27" s="37">
        <v>3</v>
      </c>
      <c r="AT27" s="37">
        <v>180</v>
      </c>
      <c r="AU27" s="37">
        <v>57</v>
      </c>
      <c r="AV27" s="37">
        <v>237</v>
      </c>
      <c r="AW27" s="37">
        <v>512</v>
      </c>
      <c r="AX27" s="37">
        <v>776</v>
      </c>
      <c r="AY27" s="30">
        <v>1.15740740740741E-05</v>
      </c>
      <c r="AZ27" s="30">
        <v>0.008981481481481502</v>
      </c>
      <c r="BA27" s="39">
        <v>10</v>
      </c>
      <c r="BB27" s="40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CL27" s="19" t="s">
        <v>130</v>
      </c>
      <c r="CM27" s="19" t="s">
        <v>131</v>
      </c>
    </row>
    <row r="28" spans="1:91" ht="12.75" customHeight="1">
      <c r="A28" s="7">
        <v>23</v>
      </c>
      <c r="B28" s="13">
        <v>15</v>
      </c>
      <c r="C28" s="14" t="s">
        <v>70</v>
      </c>
      <c r="D28" s="14" t="s">
        <v>71</v>
      </c>
      <c r="E28" s="14">
        <v>0</v>
      </c>
      <c r="F28" s="14" t="s">
        <v>67</v>
      </c>
      <c r="G28" s="13" t="s">
        <v>26</v>
      </c>
      <c r="H28" s="14" t="s">
        <v>11</v>
      </c>
      <c r="I28" s="14" t="s">
        <v>11</v>
      </c>
      <c r="J28" s="15" t="s">
        <v>12</v>
      </c>
      <c r="K28" s="15" t="s">
        <v>13</v>
      </c>
      <c r="L28" s="15"/>
      <c r="M28" s="15">
        <v>0</v>
      </c>
      <c r="N28" s="15"/>
      <c r="O28" s="15"/>
      <c r="P28" s="15"/>
      <c r="Q28" s="15"/>
      <c r="R28" s="15">
        <v>0</v>
      </c>
      <c r="S28" s="15">
        <v>5</v>
      </c>
      <c r="T28" s="15">
        <v>5</v>
      </c>
      <c r="U28" s="15">
        <v>50</v>
      </c>
      <c r="V28" s="15">
        <v>5</v>
      </c>
      <c r="W28" s="15">
        <v>5</v>
      </c>
      <c r="X28" s="15">
        <v>200</v>
      </c>
      <c r="Y28" s="15">
        <v>5</v>
      </c>
      <c r="Z28" s="15">
        <v>5</v>
      </c>
      <c r="AA28" s="15">
        <v>5</v>
      </c>
      <c r="AB28" s="14">
        <v>285</v>
      </c>
      <c r="AC28" s="20">
        <v>3</v>
      </c>
      <c r="AD28" s="20">
        <v>180</v>
      </c>
      <c r="AE28" s="20">
        <v>54</v>
      </c>
      <c r="AF28" s="20">
        <v>234</v>
      </c>
      <c r="AG28" s="23">
        <v>519</v>
      </c>
      <c r="AH28" s="15">
        <v>0</v>
      </c>
      <c r="AI28" s="15">
        <v>0</v>
      </c>
      <c r="AJ28" s="15">
        <v>5</v>
      </c>
      <c r="AK28" s="15">
        <v>5</v>
      </c>
      <c r="AL28" s="15">
        <v>0</v>
      </c>
      <c r="AM28" s="15">
        <v>0</v>
      </c>
      <c r="AN28" s="15">
        <v>5</v>
      </c>
      <c r="AO28" s="15">
        <v>0</v>
      </c>
      <c r="AP28" s="15">
        <v>5</v>
      </c>
      <c r="AQ28" s="15">
        <v>5</v>
      </c>
      <c r="AR28" s="14">
        <v>25</v>
      </c>
      <c r="AS28" s="20">
        <v>4</v>
      </c>
      <c r="AT28" s="20">
        <v>240</v>
      </c>
      <c r="AU28" s="20">
        <v>9</v>
      </c>
      <c r="AV28" s="20">
        <v>249</v>
      </c>
      <c r="AW28" s="20">
        <v>274</v>
      </c>
      <c r="AX28" s="20">
        <v>793</v>
      </c>
      <c r="AY28" s="30">
        <v>1.15740740740741E-05</v>
      </c>
      <c r="AZ28" s="30">
        <v>0.009178240740740761</v>
      </c>
      <c r="BA28" s="31">
        <v>11</v>
      </c>
      <c r="BB28" s="18">
        <v>7</v>
      </c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CL28" s="19" t="s">
        <v>72</v>
      </c>
      <c r="CM28" s="19" t="s">
        <v>73</v>
      </c>
    </row>
    <row r="29" spans="1:91" ht="12.75" customHeight="1">
      <c r="A29" s="7">
        <v>24</v>
      </c>
      <c r="B29" s="13">
        <v>22</v>
      </c>
      <c r="C29" s="14" t="s">
        <v>29</v>
      </c>
      <c r="D29" s="14" t="s">
        <v>30</v>
      </c>
      <c r="E29" s="14">
        <v>0</v>
      </c>
      <c r="F29" s="14" t="s">
        <v>25</v>
      </c>
      <c r="G29" s="13" t="s">
        <v>26</v>
      </c>
      <c r="H29" s="14" t="s">
        <v>11</v>
      </c>
      <c r="I29" s="14" t="s">
        <v>11</v>
      </c>
      <c r="J29" s="15" t="s">
        <v>12</v>
      </c>
      <c r="K29" s="15" t="s">
        <v>13</v>
      </c>
      <c r="L29" s="15"/>
      <c r="M29" s="15">
        <v>0</v>
      </c>
      <c r="N29" s="15"/>
      <c r="O29" s="15"/>
      <c r="P29" s="15"/>
      <c r="Q29" s="15"/>
      <c r="R29" s="15">
        <v>5</v>
      </c>
      <c r="S29" s="15">
        <v>5</v>
      </c>
      <c r="T29" s="15">
        <v>0</v>
      </c>
      <c r="U29" s="15">
        <v>50</v>
      </c>
      <c r="V29" s="15">
        <v>5</v>
      </c>
      <c r="W29" s="15">
        <v>5</v>
      </c>
      <c r="X29" s="15">
        <v>200</v>
      </c>
      <c r="Y29" s="15">
        <v>5</v>
      </c>
      <c r="Z29" s="15">
        <v>5</v>
      </c>
      <c r="AA29" s="15">
        <v>5</v>
      </c>
      <c r="AB29" s="14">
        <v>285</v>
      </c>
      <c r="AC29" s="20">
        <v>5</v>
      </c>
      <c r="AD29" s="20">
        <v>300</v>
      </c>
      <c r="AE29" s="20">
        <v>24</v>
      </c>
      <c r="AF29" s="20">
        <v>324</v>
      </c>
      <c r="AG29" s="23">
        <v>609</v>
      </c>
      <c r="AH29" s="15">
        <v>0</v>
      </c>
      <c r="AI29" s="15">
        <v>0</v>
      </c>
      <c r="AJ29" s="15">
        <v>5</v>
      </c>
      <c r="AK29" s="15">
        <v>50</v>
      </c>
      <c r="AL29" s="15">
        <v>5</v>
      </c>
      <c r="AM29" s="15">
        <v>5</v>
      </c>
      <c r="AN29" s="15">
        <v>20</v>
      </c>
      <c r="AO29" s="15">
        <v>5</v>
      </c>
      <c r="AP29" s="15">
        <v>5</v>
      </c>
      <c r="AQ29" s="15">
        <v>5</v>
      </c>
      <c r="AR29" s="14">
        <v>100</v>
      </c>
      <c r="AS29" s="20">
        <v>5</v>
      </c>
      <c r="AT29" s="20">
        <v>300</v>
      </c>
      <c r="AU29" s="20">
        <v>41</v>
      </c>
      <c r="AV29" s="20">
        <v>341</v>
      </c>
      <c r="AW29" s="20">
        <v>441</v>
      </c>
      <c r="AX29" s="20">
        <v>1050</v>
      </c>
      <c r="AY29" s="30">
        <v>1.15740740740741E-05</v>
      </c>
      <c r="AZ29" s="30">
        <v>0.012152777777777806</v>
      </c>
      <c r="BA29" s="31">
        <v>12</v>
      </c>
      <c r="BB29" s="18">
        <v>8</v>
      </c>
      <c r="CL29" s="19" t="s">
        <v>31</v>
      </c>
      <c r="CM29" s="19" t="s">
        <v>32</v>
      </c>
    </row>
    <row r="30" spans="1:54" ht="12.75" customHeight="1">
      <c r="A30" s="7">
        <v>25</v>
      </c>
      <c r="B30" s="13">
        <v>41</v>
      </c>
      <c r="C30" s="15" t="s">
        <v>107</v>
      </c>
      <c r="D30" s="15" t="s">
        <v>108</v>
      </c>
      <c r="E30" s="15">
        <v>0</v>
      </c>
      <c r="F30" s="15" t="s">
        <v>106</v>
      </c>
      <c r="G30" s="24" t="s">
        <v>26</v>
      </c>
      <c r="H30" s="15" t="s">
        <v>11</v>
      </c>
      <c r="I30" s="15" t="s">
        <v>11</v>
      </c>
      <c r="J30" s="15" t="s">
        <v>12</v>
      </c>
      <c r="K30" s="15" t="s">
        <v>13</v>
      </c>
      <c r="L30" s="15"/>
      <c r="M30" s="15">
        <v>0</v>
      </c>
      <c r="N30" s="15"/>
      <c r="O30" s="15"/>
      <c r="P30" s="15"/>
      <c r="Q30" s="15"/>
      <c r="R30" s="15">
        <v>0</v>
      </c>
      <c r="S30" s="15">
        <v>5</v>
      </c>
      <c r="T30" s="15">
        <v>0</v>
      </c>
      <c r="U30" s="15">
        <v>50</v>
      </c>
      <c r="V30" s="15">
        <v>5</v>
      </c>
      <c r="W30" s="15">
        <v>5</v>
      </c>
      <c r="X30" s="15">
        <v>200</v>
      </c>
      <c r="Y30" s="15">
        <v>5</v>
      </c>
      <c r="Z30" s="15">
        <v>50</v>
      </c>
      <c r="AA30" s="15">
        <v>50</v>
      </c>
      <c r="AB30" s="14">
        <v>370</v>
      </c>
      <c r="AC30" s="20">
        <v>7</v>
      </c>
      <c r="AD30" s="20">
        <v>420</v>
      </c>
      <c r="AE30" s="20">
        <v>15</v>
      </c>
      <c r="AF30" s="20">
        <v>435</v>
      </c>
      <c r="AG30" s="23">
        <v>805</v>
      </c>
      <c r="AH30" s="15">
        <v>0</v>
      </c>
      <c r="AI30" s="15">
        <v>0</v>
      </c>
      <c r="AJ30" s="15">
        <v>0</v>
      </c>
      <c r="AK30" s="15">
        <v>20</v>
      </c>
      <c r="AL30" s="15">
        <v>5</v>
      </c>
      <c r="AM30" s="15">
        <v>50</v>
      </c>
      <c r="AN30" s="15">
        <v>200</v>
      </c>
      <c r="AO30" s="15">
        <v>5</v>
      </c>
      <c r="AP30" s="15">
        <v>50</v>
      </c>
      <c r="AQ30" s="15">
        <v>50</v>
      </c>
      <c r="AR30" s="14">
        <v>380</v>
      </c>
      <c r="AS30" s="20">
        <v>5</v>
      </c>
      <c r="AT30" s="20">
        <v>300</v>
      </c>
      <c r="AU30" s="20">
        <v>21</v>
      </c>
      <c r="AV30" s="20">
        <v>321</v>
      </c>
      <c r="AW30" s="20">
        <v>701</v>
      </c>
      <c r="AX30" s="20">
        <v>1506</v>
      </c>
      <c r="AY30" s="30">
        <v>1.15740740740741E-05</v>
      </c>
      <c r="AZ30" s="30">
        <v>0.017430555555555595</v>
      </c>
      <c r="BA30" s="31">
        <v>13</v>
      </c>
      <c r="BB30" s="18">
        <v>9</v>
      </c>
    </row>
    <row r="31" spans="1:54" ht="12.75">
      <c r="A31" s="41"/>
      <c r="B31" s="42"/>
      <c r="C31" s="43"/>
      <c r="D31" s="43"/>
      <c r="E31" s="43"/>
      <c r="F31" s="43"/>
      <c r="G31" s="44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26"/>
      <c r="AC31" s="45"/>
      <c r="AD31" s="45"/>
      <c r="AE31" s="45"/>
      <c r="AF31" s="45"/>
      <c r="AG31" s="46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26"/>
      <c r="AS31" s="45"/>
      <c r="AT31" s="45"/>
      <c r="AU31" s="45"/>
      <c r="AV31" s="45"/>
      <c r="AW31" s="45"/>
      <c r="AX31" s="45"/>
      <c r="AY31" s="45"/>
      <c r="AZ31" s="45"/>
      <c r="BA31" s="43"/>
      <c r="BB31" s="43"/>
    </row>
    <row r="32" spans="1:54" ht="12.75">
      <c r="A32" s="41"/>
      <c r="B32" s="42"/>
      <c r="C32" s="26" t="s">
        <v>109</v>
      </c>
      <c r="D32" s="43"/>
      <c r="E32" s="43"/>
      <c r="F32" s="43"/>
      <c r="G32" s="44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26"/>
      <c r="AC32" s="45"/>
      <c r="AD32" s="45"/>
      <c r="AE32" s="45"/>
      <c r="AF32" s="45"/>
      <c r="AG32" s="46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26"/>
      <c r="AS32" s="45"/>
      <c r="AT32" s="45"/>
      <c r="AU32" s="45"/>
      <c r="AV32" s="45"/>
      <c r="AW32" s="45"/>
      <c r="AX32" s="45"/>
      <c r="AY32" s="45"/>
      <c r="AZ32" s="45"/>
      <c r="BA32" s="43"/>
      <c r="BB32" s="43"/>
    </row>
    <row r="33" spans="1:54" ht="21" customHeight="1">
      <c r="A33" s="41"/>
      <c r="B33" s="42"/>
      <c r="C33" s="26" t="s">
        <v>110</v>
      </c>
      <c r="D33" s="43"/>
      <c r="E33" s="43"/>
      <c r="F33" s="43"/>
      <c r="G33" s="44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26"/>
      <c r="AC33" s="45"/>
      <c r="AD33" s="45"/>
      <c r="AE33" s="45"/>
      <c r="AF33" s="45"/>
      <c r="AG33" s="46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26"/>
      <c r="AS33" s="45"/>
      <c r="AT33" s="45"/>
      <c r="AU33" s="45"/>
      <c r="AV33" s="45"/>
      <c r="AW33" s="45"/>
      <c r="AX33" s="45"/>
      <c r="AY33" s="45"/>
      <c r="AZ33" s="45"/>
      <c r="BA33" s="43"/>
      <c r="BB33" s="43"/>
    </row>
    <row r="34" spans="1:54" ht="12.75">
      <c r="A34" s="41"/>
      <c r="B34" s="42"/>
      <c r="C34" s="43"/>
      <c r="D34" s="43"/>
      <c r="E34" s="43"/>
      <c r="F34" s="43"/>
      <c r="G34" s="44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26"/>
      <c r="AC34" s="45"/>
      <c r="AD34" s="45"/>
      <c r="AE34" s="45"/>
      <c r="AF34" s="45"/>
      <c r="AG34" s="46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26"/>
      <c r="AS34" s="45"/>
      <c r="AT34" s="45"/>
      <c r="AU34" s="45"/>
      <c r="AV34" s="45"/>
      <c r="AW34" s="45"/>
      <c r="AX34" s="45"/>
      <c r="AY34" s="45"/>
      <c r="AZ34" s="45"/>
      <c r="BA34" s="43"/>
      <c r="BB34" s="43"/>
    </row>
    <row r="35" spans="1:54" ht="12.75">
      <c r="A35" s="41"/>
      <c r="B35" s="42"/>
      <c r="C35" s="43"/>
      <c r="D35" s="43"/>
      <c r="E35" s="43"/>
      <c r="F35" s="43"/>
      <c r="G35" s="44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26"/>
      <c r="AC35" s="45"/>
      <c r="AD35" s="45"/>
      <c r="AE35" s="45"/>
      <c r="AF35" s="45"/>
      <c r="AG35" s="46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26"/>
      <c r="AS35" s="45"/>
      <c r="AT35" s="45"/>
      <c r="AU35" s="45"/>
      <c r="AV35" s="45"/>
      <c r="AW35" s="45"/>
      <c r="AX35" s="45"/>
      <c r="AY35" s="45"/>
      <c r="AZ35" s="45"/>
      <c r="BA35" s="43"/>
      <c r="BB35" s="43"/>
    </row>
    <row r="36" spans="1:54" ht="12.75">
      <c r="A36" s="41"/>
      <c r="B36" s="42"/>
      <c r="C36" s="43"/>
      <c r="D36" s="43"/>
      <c r="E36" s="43"/>
      <c r="F36" s="43"/>
      <c r="G36" s="44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26"/>
      <c r="AC36" s="45"/>
      <c r="AD36" s="45"/>
      <c r="AE36" s="45"/>
      <c r="AF36" s="45"/>
      <c r="AG36" s="46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26"/>
      <c r="AS36" s="45"/>
      <c r="AT36" s="45"/>
      <c r="AU36" s="45"/>
      <c r="AV36" s="45"/>
      <c r="AW36" s="45"/>
      <c r="AX36" s="45"/>
      <c r="AY36" s="45"/>
      <c r="AZ36" s="45"/>
      <c r="BA36" s="43"/>
      <c r="BB36" s="43"/>
    </row>
    <row r="37" spans="1:54" ht="12.75">
      <c r="A37" s="41"/>
      <c r="B37" s="42"/>
      <c r="C37" s="43"/>
      <c r="D37" s="43"/>
      <c r="E37" s="43"/>
      <c r="F37" s="43"/>
      <c r="G37" s="44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26"/>
      <c r="AC37" s="45"/>
      <c r="AD37" s="45"/>
      <c r="AE37" s="45"/>
      <c r="AF37" s="45"/>
      <c r="AG37" s="46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26"/>
      <c r="AS37" s="45"/>
      <c r="AT37" s="45"/>
      <c r="AU37" s="45"/>
      <c r="AV37" s="45"/>
      <c r="AW37" s="45"/>
      <c r="AX37" s="45"/>
      <c r="AY37" s="45"/>
      <c r="AZ37" s="45"/>
      <c r="BA37" s="43"/>
      <c r="BB37" s="43"/>
    </row>
    <row r="38" spans="1:54" ht="12.75">
      <c r="A38" s="41"/>
      <c r="B38" s="42"/>
      <c r="C38" s="43"/>
      <c r="D38" s="43"/>
      <c r="E38" s="43"/>
      <c r="F38" s="43"/>
      <c r="G38" s="44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26"/>
      <c r="AC38" s="45"/>
      <c r="AD38" s="45"/>
      <c r="AE38" s="45"/>
      <c r="AF38" s="45"/>
      <c r="AG38" s="46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26"/>
      <c r="AS38" s="45"/>
      <c r="AT38" s="45"/>
      <c r="AU38" s="45"/>
      <c r="AV38" s="45"/>
      <c r="AW38" s="45"/>
      <c r="AX38" s="45"/>
      <c r="AY38" s="45"/>
      <c r="AZ38" s="45"/>
      <c r="BA38" s="43"/>
      <c r="BB38" s="43"/>
    </row>
    <row r="39" spans="1:54" ht="12.75">
      <c r="A39" s="41"/>
      <c r="B39" s="42"/>
      <c r="C39" s="43"/>
      <c r="D39" s="43"/>
      <c r="E39" s="43"/>
      <c r="F39" s="43"/>
      <c r="G39" s="44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26"/>
      <c r="AC39" s="45"/>
      <c r="AD39" s="45"/>
      <c r="AE39" s="45"/>
      <c r="AF39" s="45"/>
      <c r="AG39" s="46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26"/>
      <c r="AS39" s="45"/>
      <c r="AT39" s="45"/>
      <c r="AU39" s="45"/>
      <c r="AV39" s="45"/>
      <c r="AW39" s="45"/>
      <c r="AX39" s="45"/>
      <c r="AY39" s="45"/>
      <c r="AZ39" s="45"/>
      <c r="BA39" s="43"/>
      <c r="BB39" s="43"/>
    </row>
    <row r="40" spans="1:54" ht="12.75">
      <c r="A40" s="41"/>
      <c r="B40" s="42"/>
      <c r="C40" s="43"/>
      <c r="D40" s="43"/>
      <c r="E40" s="43"/>
      <c r="F40" s="43"/>
      <c r="G40" s="44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26"/>
      <c r="AC40" s="45"/>
      <c r="AD40" s="45"/>
      <c r="AE40" s="45"/>
      <c r="AF40" s="45"/>
      <c r="AG40" s="46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26"/>
      <c r="AS40" s="45"/>
      <c r="AT40" s="45"/>
      <c r="AU40" s="45"/>
      <c r="AV40" s="45"/>
      <c r="AW40" s="45"/>
      <c r="AX40" s="45"/>
      <c r="AY40" s="45"/>
      <c r="AZ40" s="45"/>
      <c r="BA40" s="43"/>
      <c r="BB40" s="43"/>
    </row>
    <row r="41" spans="1:54" ht="12.75">
      <c r="A41" s="41"/>
      <c r="B41" s="42"/>
      <c r="C41" s="43"/>
      <c r="D41" s="43"/>
      <c r="E41" s="43"/>
      <c r="F41" s="43"/>
      <c r="G41" s="44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26"/>
      <c r="AC41" s="45"/>
      <c r="AD41" s="45"/>
      <c r="AE41" s="45"/>
      <c r="AF41" s="45"/>
      <c r="AG41" s="46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26"/>
      <c r="AS41" s="45"/>
      <c r="AT41" s="45"/>
      <c r="AU41" s="45"/>
      <c r="AV41" s="45"/>
      <c r="AW41" s="45"/>
      <c r="AX41" s="45"/>
      <c r="AY41" s="45"/>
      <c r="AZ41" s="45"/>
      <c r="BA41" s="43"/>
      <c r="BB41" s="43"/>
    </row>
    <row r="42" spans="1:54" ht="12.75">
      <c r="A42" s="41"/>
      <c r="B42" s="42"/>
      <c r="C42" s="43"/>
      <c r="D42" s="43"/>
      <c r="E42" s="43"/>
      <c r="F42" s="43"/>
      <c r="G42" s="4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26"/>
      <c r="AC42" s="45"/>
      <c r="AD42" s="45"/>
      <c r="AE42" s="45"/>
      <c r="AF42" s="45"/>
      <c r="AG42" s="46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26"/>
      <c r="AS42" s="45"/>
      <c r="AT42" s="45"/>
      <c r="AU42" s="45"/>
      <c r="AV42" s="45"/>
      <c r="AW42" s="45"/>
      <c r="AX42" s="45"/>
      <c r="AY42" s="45"/>
      <c r="AZ42" s="45"/>
      <c r="BA42" s="43"/>
      <c r="BB42" s="43"/>
    </row>
    <row r="43" spans="1:54" ht="12.75">
      <c r="A43" s="41"/>
      <c r="B43" s="42"/>
      <c r="C43" s="43"/>
      <c r="D43" s="43"/>
      <c r="E43" s="43"/>
      <c r="F43" s="43"/>
      <c r="G43" s="44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26"/>
      <c r="AC43" s="43"/>
      <c r="AD43" s="43"/>
      <c r="AE43" s="43"/>
      <c r="AF43" s="43"/>
      <c r="AG43" s="47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26"/>
      <c r="AS43" s="43"/>
      <c r="AT43" s="43"/>
      <c r="AU43" s="43"/>
      <c r="AV43" s="43"/>
      <c r="AW43" s="43"/>
      <c r="AX43" s="43"/>
      <c r="AY43" s="43"/>
      <c r="AZ43" s="43"/>
      <c r="BA43" s="43"/>
      <c r="BB43" s="43"/>
    </row>
    <row r="44" spans="1:54" ht="12.75">
      <c r="A44" s="41"/>
      <c r="B44" s="42"/>
      <c r="C44" s="43"/>
      <c r="D44" s="43"/>
      <c r="E44" s="43"/>
      <c r="F44" s="43"/>
      <c r="G44" s="44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26"/>
      <c r="AC44" s="43"/>
      <c r="AD44" s="43"/>
      <c r="AE44" s="43"/>
      <c r="AF44" s="43"/>
      <c r="AG44" s="47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26"/>
      <c r="AS44" s="43"/>
      <c r="AT44" s="43"/>
      <c r="AU44" s="43"/>
      <c r="AV44" s="43"/>
      <c r="AW44" s="43"/>
      <c r="AX44" s="43"/>
      <c r="AY44" s="43"/>
      <c r="AZ44" s="43"/>
      <c r="BA44" s="43"/>
      <c r="BB44" s="43"/>
    </row>
    <row r="45" spans="1:54" ht="12.75">
      <c r="A45" s="41"/>
      <c r="B45" s="42"/>
      <c r="C45" s="43"/>
      <c r="D45" s="43"/>
      <c r="E45" s="43"/>
      <c r="F45" s="43"/>
      <c r="G45" s="44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26"/>
      <c r="AC45" s="43"/>
      <c r="AD45" s="43"/>
      <c r="AE45" s="43"/>
      <c r="AF45" s="43"/>
      <c r="AG45" s="47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26"/>
      <c r="AS45" s="43"/>
      <c r="AT45" s="43"/>
      <c r="AU45" s="43"/>
      <c r="AV45" s="43"/>
      <c r="AW45" s="43"/>
      <c r="AX45" s="43"/>
      <c r="AY45" s="43"/>
      <c r="AZ45" s="43"/>
      <c r="BA45" s="43"/>
      <c r="BB45" s="43"/>
    </row>
    <row r="46" spans="1:54" ht="12.75">
      <c r="A46" s="41"/>
      <c r="B46" s="42"/>
      <c r="C46" s="43"/>
      <c r="D46" s="43"/>
      <c r="E46" s="43"/>
      <c r="F46" s="43"/>
      <c r="G46" s="44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26"/>
      <c r="AC46" s="43"/>
      <c r="AD46" s="43"/>
      <c r="AE46" s="43"/>
      <c r="AF46" s="43"/>
      <c r="AG46" s="47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26"/>
      <c r="AS46" s="43"/>
      <c r="AT46" s="43"/>
      <c r="AU46" s="43"/>
      <c r="AV46" s="43"/>
      <c r="AW46" s="43"/>
      <c r="AX46" s="43"/>
      <c r="AY46" s="43"/>
      <c r="AZ46" s="43"/>
      <c r="BA46" s="43"/>
      <c r="BB46" s="43"/>
    </row>
    <row r="47" ht="12.75">
      <c r="A47" s="48">
        <v>1</v>
      </c>
    </row>
    <row r="48" ht="12.75">
      <c r="A48" s="7">
        <v>2</v>
      </c>
    </row>
    <row r="49" ht="12.75">
      <c r="A49" s="7">
        <v>3</v>
      </c>
    </row>
    <row r="50" ht="12.75">
      <c r="A50" s="7">
        <v>4</v>
      </c>
    </row>
    <row r="51" ht="12.75">
      <c r="A51" s="7">
        <v>5</v>
      </c>
    </row>
    <row r="52" ht="12.75">
      <c r="A52" s="7">
        <v>6</v>
      </c>
    </row>
    <row r="53" ht="12.75">
      <c r="A53" s="7">
        <v>7</v>
      </c>
    </row>
    <row r="54" ht="12.75">
      <c r="A54" s="7">
        <v>8</v>
      </c>
    </row>
    <row r="55" ht="12.75">
      <c r="A55" s="7">
        <v>9</v>
      </c>
    </row>
    <row r="56" ht="12.75">
      <c r="A56" s="7">
        <v>10</v>
      </c>
    </row>
    <row r="57" ht="12.75">
      <c r="A57" s="7">
        <v>11</v>
      </c>
    </row>
    <row r="58" ht="12.75">
      <c r="A58" s="7">
        <v>12</v>
      </c>
    </row>
    <row r="59" ht="12.75">
      <c r="A59" s="7">
        <v>13</v>
      </c>
    </row>
    <row r="60" ht="12.75">
      <c r="A60" s="7">
        <v>14</v>
      </c>
    </row>
    <row r="61" ht="12.75">
      <c r="A61" s="7">
        <v>15</v>
      </c>
    </row>
    <row r="62" ht="12.75">
      <c r="A62" s="7">
        <v>16</v>
      </c>
    </row>
    <row r="63" ht="12.75">
      <c r="A63" s="7">
        <v>17</v>
      </c>
    </row>
    <row r="64" ht="12.75">
      <c r="A64" s="7">
        <v>18</v>
      </c>
    </row>
    <row r="65" ht="12.75">
      <c r="A65" s="7">
        <v>19</v>
      </c>
    </row>
    <row r="66" ht="12.75">
      <c r="A66" s="7">
        <v>20</v>
      </c>
    </row>
    <row r="67" ht="12.75">
      <c r="A67" s="7">
        <v>21</v>
      </c>
    </row>
    <row r="68" ht="12.75">
      <c r="A68" s="7">
        <v>22</v>
      </c>
    </row>
    <row r="69" ht="12.75">
      <c r="A69" s="7">
        <v>23</v>
      </c>
    </row>
    <row r="70" ht="12.75">
      <c r="A70" s="7">
        <v>24</v>
      </c>
    </row>
    <row r="71" ht="12.75">
      <c r="A71" s="7">
        <v>25</v>
      </c>
    </row>
    <row r="72" ht="12.75">
      <c r="A72" s="7">
        <v>26</v>
      </c>
    </row>
    <row r="73" ht="12.75">
      <c r="A73" s="7">
        <v>27</v>
      </c>
    </row>
    <row r="74" ht="12.75">
      <c r="A74" s="7">
        <v>28</v>
      </c>
    </row>
    <row r="75" ht="12.75">
      <c r="A75" s="7">
        <v>29</v>
      </c>
    </row>
    <row r="76" ht="12.75">
      <c r="A76" s="7">
        <v>30</v>
      </c>
    </row>
    <row r="77" ht="12.75">
      <c r="A77" s="7">
        <v>31</v>
      </c>
    </row>
    <row r="78" ht="12.75">
      <c r="A78" s="7">
        <v>32</v>
      </c>
    </row>
    <row r="79" ht="12.75">
      <c r="A79" s="7">
        <v>33</v>
      </c>
    </row>
    <row r="80" ht="12.75">
      <c r="A80" s="7">
        <v>34</v>
      </c>
    </row>
    <row r="81" ht="12.75">
      <c r="A81" s="12">
        <v>35</v>
      </c>
    </row>
    <row r="82" ht="12.75">
      <c r="A82" s="12">
        <v>36</v>
      </c>
    </row>
    <row r="83" ht="12.75">
      <c r="A83" s="12">
        <v>37</v>
      </c>
    </row>
    <row r="84" ht="12.75">
      <c r="A84" s="12">
        <v>38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63"/>
  <sheetViews>
    <sheetView workbookViewId="0" topLeftCell="A1">
      <selection activeCell="M1" sqref="M1"/>
    </sheetView>
  </sheetViews>
  <sheetFormatPr defaultColWidth="6.28125" defaultRowHeight="12.75"/>
  <cols>
    <col min="1" max="1" width="3.00390625" style="12" customWidth="1"/>
    <col min="2" max="2" width="4.7109375" style="2" customWidth="1"/>
    <col min="3" max="3" width="18.00390625" style="0" customWidth="1"/>
    <col min="4" max="4" width="19.28125" style="0" customWidth="1"/>
    <col min="5" max="5" width="2.8515625" style="0" customWidth="1"/>
    <col min="6" max="6" width="15.57421875" style="0" customWidth="1"/>
    <col min="7" max="7" width="4.421875" style="0" customWidth="1"/>
    <col min="8" max="18" width="4.00390625" style="0" customWidth="1"/>
    <col min="19" max="19" width="6.00390625" style="1" customWidth="1"/>
    <col min="20" max="20" width="4.140625" style="0" customWidth="1"/>
    <col min="21" max="21" width="0.13671875" style="0" hidden="1" customWidth="1"/>
    <col min="22" max="22" width="3.8515625" style="0" customWidth="1"/>
    <col min="23" max="23" width="5.57421875" style="0" customWidth="1"/>
    <col min="24" max="24" width="6.28125" style="4" customWidth="1"/>
    <col min="25" max="34" width="4.140625" style="0" customWidth="1"/>
    <col min="35" max="35" width="6.140625" style="1" customWidth="1"/>
    <col min="36" max="36" width="4.28125" style="0" customWidth="1"/>
    <col min="37" max="37" width="6.28125" style="0" hidden="1" customWidth="1"/>
    <col min="38" max="38" width="4.00390625" style="0" customWidth="1"/>
    <col min="39" max="39" width="6.421875" style="0" customWidth="1"/>
    <col min="40" max="41" width="5.57421875" style="0" customWidth="1"/>
    <col min="42" max="42" width="7.421875" style="0" hidden="1" customWidth="1"/>
    <col min="43" max="43" width="8.421875" style="0" customWidth="1"/>
    <col min="44" max="44" width="6.421875" style="0" customWidth="1"/>
    <col min="45" max="45" width="7.28125" style="0" customWidth="1"/>
  </cols>
  <sheetData>
    <row r="1" spans="1:3" ht="25.5" customHeight="1">
      <c r="A1" s="1"/>
      <c r="C1" s="3" t="s">
        <v>111</v>
      </c>
    </row>
    <row r="2" spans="1:3" ht="48" customHeight="1">
      <c r="A2" s="1"/>
      <c r="C2" s="5" t="s">
        <v>158</v>
      </c>
    </row>
    <row r="3" spans="1:74" s="12" customFormat="1" ht="39.75" customHeight="1">
      <c r="A3" s="7" t="s">
        <v>3</v>
      </c>
      <c r="B3" s="8" t="s">
        <v>4</v>
      </c>
      <c r="C3" s="7" t="s">
        <v>5</v>
      </c>
      <c r="D3" s="7" t="s">
        <v>6</v>
      </c>
      <c r="E3" s="9" t="s">
        <v>7</v>
      </c>
      <c r="F3" s="7" t="s">
        <v>8</v>
      </c>
      <c r="G3" s="7" t="s">
        <v>9</v>
      </c>
      <c r="H3" s="7" t="s">
        <v>10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8</v>
      </c>
      <c r="Q3" s="7">
        <v>9</v>
      </c>
      <c r="R3" s="7">
        <v>10</v>
      </c>
      <c r="S3" s="7" t="s">
        <v>18</v>
      </c>
      <c r="T3" s="10" t="s">
        <v>17</v>
      </c>
      <c r="U3" s="10"/>
      <c r="V3" s="10" t="s">
        <v>19</v>
      </c>
      <c r="W3" s="10" t="s">
        <v>20</v>
      </c>
      <c r="X3" s="11" t="s">
        <v>21</v>
      </c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7">
        <v>6</v>
      </c>
      <c r="AE3" s="7">
        <v>7</v>
      </c>
      <c r="AF3" s="7">
        <v>8</v>
      </c>
      <c r="AG3" s="7">
        <v>9</v>
      </c>
      <c r="AH3" s="7">
        <v>10</v>
      </c>
      <c r="AI3" s="7" t="s">
        <v>18</v>
      </c>
      <c r="AJ3" s="10" t="s">
        <v>17</v>
      </c>
      <c r="AK3" s="10"/>
      <c r="AL3" s="10" t="s">
        <v>19</v>
      </c>
      <c r="AM3" s="10" t="s">
        <v>20</v>
      </c>
      <c r="AN3" s="11" t="s">
        <v>21</v>
      </c>
      <c r="AO3" s="10" t="s">
        <v>114</v>
      </c>
      <c r="AP3" s="10"/>
      <c r="AQ3" s="10" t="s">
        <v>115</v>
      </c>
      <c r="AR3" s="10" t="s">
        <v>22</v>
      </c>
      <c r="AS3" s="10" t="s">
        <v>132</v>
      </c>
      <c r="AT3" s="8" t="s">
        <v>133</v>
      </c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s="19" customFormat="1" ht="12.75" customHeight="1">
      <c r="A4" s="32"/>
      <c r="B4" s="35">
        <v>50</v>
      </c>
      <c r="C4" s="32" t="s">
        <v>134</v>
      </c>
      <c r="D4" s="32" t="s">
        <v>135</v>
      </c>
      <c r="E4" s="32" t="s">
        <v>7</v>
      </c>
      <c r="F4" s="32"/>
      <c r="G4" s="32" t="s">
        <v>136</v>
      </c>
      <c r="H4" s="32" t="s">
        <v>12</v>
      </c>
      <c r="I4" s="32">
        <v>0</v>
      </c>
      <c r="J4" s="32">
        <v>0</v>
      </c>
      <c r="K4" s="32">
        <v>0</v>
      </c>
      <c r="L4" s="32">
        <v>20</v>
      </c>
      <c r="M4" s="32">
        <v>0</v>
      </c>
      <c r="N4" s="32">
        <v>0</v>
      </c>
      <c r="O4" s="32">
        <v>5</v>
      </c>
      <c r="P4" s="32">
        <v>5</v>
      </c>
      <c r="Q4" s="32">
        <v>0</v>
      </c>
      <c r="R4" s="32">
        <v>0</v>
      </c>
      <c r="S4" s="32">
        <v>30</v>
      </c>
      <c r="T4" s="37">
        <v>3</v>
      </c>
      <c r="U4" s="37">
        <v>180</v>
      </c>
      <c r="V4" s="37">
        <v>47</v>
      </c>
      <c r="W4" s="37">
        <v>227</v>
      </c>
      <c r="X4" s="38">
        <v>257</v>
      </c>
      <c r="Y4" s="32">
        <v>0</v>
      </c>
      <c r="Z4" s="32">
        <v>0</v>
      </c>
      <c r="AA4" s="32">
        <v>5</v>
      </c>
      <c r="AB4" s="32">
        <v>20</v>
      </c>
      <c r="AC4" s="32">
        <v>5</v>
      </c>
      <c r="AD4" s="32">
        <v>5</v>
      </c>
      <c r="AE4" s="32">
        <v>0</v>
      </c>
      <c r="AF4" s="32">
        <v>5</v>
      </c>
      <c r="AG4" s="32">
        <v>0</v>
      </c>
      <c r="AH4" s="32">
        <v>5</v>
      </c>
      <c r="AI4" s="32">
        <v>45</v>
      </c>
      <c r="AJ4" s="37">
        <v>3</v>
      </c>
      <c r="AK4" s="37">
        <v>180</v>
      </c>
      <c r="AL4" s="37">
        <v>30</v>
      </c>
      <c r="AM4" s="37">
        <v>210</v>
      </c>
      <c r="AN4" s="37">
        <v>255</v>
      </c>
      <c r="AO4" s="37">
        <v>512</v>
      </c>
      <c r="AP4" s="49">
        <v>1.1574074074074073E-05</v>
      </c>
      <c r="AQ4" s="49">
        <v>0.005925925925925926</v>
      </c>
      <c r="AR4" s="40">
        <v>1</v>
      </c>
      <c r="AS4" s="32"/>
      <c r="AT4" s="32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85" ht="12.75" customHeight="1">
      <c r="A5" s="7"/>
      <c r="B5" s="13">
        <v>20</v>
      </c>
      <c r="C5" s="15" t="s">
        <v>137</v>
      </c>
      <c r="D5" s="15" t="s">
        <v>138</v>
      </c>
      <c r="E5" s="15">
        <v>0</v>
      </c>
      <c r="F5" s="15" t="s">
        <v>139</v>
      </c>
      <c r="G5" s="15" t="s">
        <v>136</v>
      </c>
      <c r="H5" s="15" t="s">
        <v>12</v>
      </c>
      <c r="I5" s="15">
        <v>0</v>
      </c>
      <c r="J5" s="15">
        <v>5</v>
      </c>
      <c r="K5" s="15">
        <v>0</v>
      </c>
      <c r="L5" s="15">
        <v>50</v>
      </c>
      <c r="M5" s="15">
        <v>0</v>
      </c>
      <c r="N5" s="15">
        <v>0</v>
      </c>
      <c r="O5" s="15">
        <v>0</v>
      </c>
      <c r="P5" s="15">
        <v>20</v>
      </c>
      <c r="Q5" s="15">
        <v>0</v>
      </c>
      <c r="R5" s="15">
        <v>5</v>
      </c>
      <c r="S5" s="14">
        <v>80</v>
      </c>
      <c r="T5" s="20">
        <v>4</v>
      </c>
      <c r="U5" s="20">
        <v>240</v>
      </c>
      <c r="V5" s="20">
        <v>3</v>
      </c>
      <c r="W5" s="20">
        <v>243</v>
      </c>
      <c r="X5" s="23">
        <v>323</v>
      </c>
      <c r="Y5" s="15">
        <v>0</v>
      </c>
      <c r="Z5" s="15">
        <v>0</v>
      </c>
      <c r="AA5" s="15">
        <v>0</v>
      </c>
      <c r="AB5" s="15">
        <v>5</v>
      </c>
      <c r="AC5" s="15">
        <v>5</v>
      </c>
      <c r="AD5" s="15">
        <v>0</v>
      </c>
      <c r="AE5" s="15">
        <v>20</v>
      </c>
      <c r="AF5" s="15">
        <v>5</v>
      </c>
      <c r="AG5" s="15">
        <v>0</v>
      </c>
      <c r="AH5" s="15">
        <v>5</v>
      </c>
      <c r="AI5" s="14">
        <v>40</v>
      </c>
      <c r="AJ5" s="20">
        <v>3</v>
      </c>
      <c r="AK5" s="20">
        <v>180</v>
      </c>
      <c r="AL5" s="20">
        <v>30</v>
      </c>
      <c r="AM5" s="20">
        <v>210</v>
      </c>
      <c r="AN5" s="20">
        <v>250</v>
      </c>
      <c r="AO5" s="20">
        <v>573</v>
      </c>
      <c r="AP5" s="49">
        <v>1.1574074074074073E-05</v>
      </c>
      <c r="AQ5" s="49">
        <v>0.006631944444444444</v>
      </c>
      <c r="AR5" s="18">
        <v>2</v>
      </c>
      <c r="AS5" s="15">
        <v>5</v>
      </c>
      <c r="AT5" s="50">
        <v>1</v>
      </c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CF5" s="19" t="s">
        <v>140</v>
      </c>
      <c r="CG5" s="19" t="s">
        <v>141</v>
      </c>
    </row>
    <row r="6" spans="1:74" s="19" customFormat="1" ht="12.75" customHeight="1">
      <c r="A6" s="32"/>
      <c r="B6" s="35">
        <v>39</v>
      </c>
      <c r="C6" s="32" t="s">
        <v>142</v>
      </c>
      <c r="D6" s="32" t="s">
        <v>143</v>
      </c>
      <c r="E6" s="32" t="s">
        <v>7</v>
      </c>
      <c r="F6" s="32"/>
      <c r="G6" s="32" t="s">
        <v>136</v>
      </c>
      <c r="H6" s="32" t="s">
        <v>12</v>
      </c>
      <c r="I6" s="32">
        <v>0</v>
      </c>
      <c r="J6" s="32">
        <v>0</v>
      </c>
      <c r="K6" s="32">
        <v>5</v>
      </c>
      <c r="L6" s="32">
        <v>20</v>
      </c>
      <c r="M6" s="32">
        <v>0</v>
      </c>
      <c r="N6" s="32">
        <v>20</v>
      </c>
      <c r="O6" s="32">
        <v>5</v>
      </c>
      <c r="P6" s="32">
        <v>5</v>
      </c>
      <c r="Q6" s="32">
        <v>5</v>
      </c>
      <c r="R6" s="32">
        <v>50</v>
      </c>
      <c r="S6" s="32">
        <v>110</v>
      </c>
      <c r="T6" s="37">
        <v>4</v>
      </c>
      <c r="U6" s="37">
        <v>240</v>
      </c>
      <c r="V6" s="37">
        <v>38</v>
      </c>
      <c r="W6" s="37">
        <v>278</v>
      </c>
      <c r="X6" s="38">
        <v>388</v>
      </c>
      <c r="Y6" s="32">
        <v>0</v>
      </c>
      <c r="Z6" s="32">
        <v>0</v>
      </c>
      <c r="AA6" s="32">
        <v>0</v>
      </c>
      <c r="AB6" s="32">
        <v>20</v>
      </c>
      <c r="AC6" s="32">
        <v>5</v>
      </c>
      <c r="AD6" s="32">
        <v>0</v>
      </c>
      <c r="AE6" s="32">
        <v>5</v>
      </c>
      <c r="AF6" s="32">
        <v>0</v>
      </c>
      <c r="AG6" s="32">
        <v>0</v>
      </c>
      <c r="AH6" s="32">
        <v>5</v>
      </c>
      <c r="AI6" s="32">
        <v>35</v>
      </c>
      <c r="AJ6" s="37">
        <v>3</v>
      </c>
      <c r="AK6" s="37">
        <v>180</v>
      </c>
      <c r="AL6" s="37">
        <v>32</v>
      </c>
      <c r="AM6" s="37">
        <v>212</v>
      </c>
      <c r="AN6" s="37">
        <v>247</v>
      </c>
      <c r="AO6" s="37">
        <v>635</v>
      </c>
      <c r="AP6" s="49">
        <v>1.15740740740741E-05</v>
      </c>
      <c r="AQ6" s="49">
        <v>0.007349537037037054</v>
      </c>
      <c r="AR6" s="40">
        <v>3</v>
      </c>
      <c r="AS6" s="32"/>
      <c r="AT6" s="5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85" s="19" customFormat="1" ht="12.75" customHeight="1">
      <c r="A7" s="32"/>
      <c r="B7" s="35">
        <v>35</v>
      </c>
      <c r="C7" s="32" t="s">
        <v>144</v>
      </c>
      <c r="D7" s="32" t="s">
        <v>145</v>
      </c>
      <c r="E7" s="32" t="s">
        <v>7</v>
      </c>
      <c r="F7" s="32"/>
      <c r="G7" s="32" t="s">
        <v>136</v>
      </c>
      <c r="H7" s="32" t="s">
        <v>11</v>
      </c>
      <c r="I7" s="32">
        <v>0</v>
      </c>
      <c r="J7" s="32">
        <v>0</v>
      </c>
      <c r="K7" s="32">
        <v>5</v>
      </c>
      <c r="L7" s="32">
        <v>5</v>
      </c>
      <c r="M7" s="32">
        <v>5</v>
      </c>
      <c r="N7" s="32">
        <v>20</v>
      </c>
      <c r="O7" s="32">
        <v>5</v>
      </c>
      <c r="P7" s="32">
        <v>50</v>
      </c>
      <c r="Q7" s="32">
        <v>5</v>
      </c>
      <c r="R7" s="32">
        <v>5</v>
      </c>
      <c r="S7" s="32">
        <v>100</v>
      </c>
      <c r="T7" s="37">
        <v>3</v>
      </c>
      <c r="U7" s="37">
        <v>180</v>
      </c>
      <c r="V7" s="37">
        <v>51</v>
      </c>
      <c r="W7" s="37">
        <v>231</v>
      </c>
      <c r="X7" s="38">
        <v>331</v>
      </c>
      <c r="Y7" s="32">
        <v>0</v>
      </c>
      <c r="Z7" s="32">
        <v>5</v>
      </c>
      <c r="AA7" s="32">
        <v>5</v>
      </c>
      <c r="AB7" s="32">
        <v>5</v>
      </c>
      <c r="AC7" s="32">
        <v>0</v>
      </c>
      <c r="AD7" s="32">
        <v>0</v>
      </c>
      <c r="AE7" s="32">
        <v>5</v>
      </c>
      <c r="AF7" s="32">
        <v>5</v>
      </c>
      <c r="AG7" s="32">
        <v>5</v>
      </c>
      <c r="AH7" s="32">
        <v>0</v>
      </c>
      <c r="AI7" s="32">
        <v>30</v>
      </c>
      <c r="AJ7" s="37">
        <v>3</v>
      </c>
      <c r="AK7" s="37">
        <v>180</v>
      </c>
      <c r="AL7" s="37">
        <v>39</v>
      </c>
      <c r="AM7" s="37">
        <v>219</v>
      </c>
      <c r="AN7" s="37">
        <v>249</v>
      </c>
      <c r="AO7" s="37">
        <v>580</v>
      </c>
      <c r="AP7" s="49">
        <v>1.15740740740741E-05</v>
      </c>
      <c r="AQ7" s="49">
        <v>0.006712962962962979</v>
      </c>
      <c r="AR7" s="40">
        <v>1</v>
      </c>
      <c r="AS7" s="32"/>
      <c r="AT7" s="5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CF7" s="19" t="s">
        <v>146</v>
      </c>
      <c r="CG7" s="19" t="s">
        <v>147</v>
      </c>
    </row>
    <row r="8" spans="1:85" ht="12.75" customHeight="1">
      <c r="A8" s="7"/>
      <c r="B8" s="13">
        <v>21</v>
      </c>
      <c r="C8" s="15" t="s">
        <v>135</v>
      </c>
      <c r="D8" s="15" t="s">
        <v>148</v>
      </c>
      <c r="E8" s="15">
        <v>0</v>
      </c>
      <c r="F8" s="15" t="s">
        <v>139</v>
      </c>
      <c r="G8" s="15" t="s">
        <v>136</v>
      </c>
      <c r="H8" s="15" t="s">
        <v>11</v>
      </c>
      <c r="I8" s="15">
        <v>0</v>
      </c>
      <c r="J8" s="15">
        <v>0</v>
      </c>
      <c r="K8" s="15">
        <v>0</v>
      </c>
      <c r="L8" s="15">
        <v>50</v>
      </c>
      <c r="M8" s="15">
        <v>5</v>
      </c>
      <c r="N8" s="15">
        <v>5</v>
      </c>
      <c r="O8" s="15">
        <v>5</v>
      </c>
      <c r="P8" s="15">
        <v>5</v>
      </c>
      <c r="Q8" s="15">
        <v>5</v>
      </c>
      <c r="R8" s="15">
        <v>50</v>
      </c>
      <c r="S8" s="14">
        <v>125</v>
      </c>
      <c r="T8" s="20">
        <v>5</v>
      </c>
      <c r="U8" s="20">
        <v>300</v>
      </c>
      <c r="V8" s="20">
        <v>38</v>
      </c>
      <c r="W8" s="20">
        <v>338</v>
      </c>
      <c r="X8" s="23">
        <v>463</v>
      </c>
      <c r="Y8" s="15">
        <v>0</v>
      </c>
      <c r="Z8" s="15">
        <v>0</v>
      </c>
      <c r="AA8" s="15">
        <v>0</v>
      </c>
      <c r="AB8" s="15">
        <v>5</v>
      </c>
      <c r="AC8" s="15">
        <v>5</v>
      </c>
      <c r="AD8" s="15">
        <v>5</v>
      </c>
      <c r="AE8" s="15">
        <v>5</v>
      </c>
      <c r="AF8" s="15">
        <v>5</v>
      </c>
      <c r="AG8" s="15">
        <v>5</v>
      </c>
      <c r="AH8" s="15">
        <v>5</v>
      </c>
      <c r="AI8" s="14">
        <v>35</v>
      </c>
      <c r="AJ8" s="20">
        <v>4</v>
      </c>
      <c r="AK8" s="20">
        <v>240</v>
      </c>
      <c r="AL8" s="20">
        <v>7</v>
      </c>
      <c r="AM8" s="20">
        <v>247</v>
      </c>
      <c r="AN8" s="20">
        <v>282</v>
      </c>
      <c r="AO8" s="20">
        <v>745</v>
      </c>
      <c r="AP8" s="49">
        <v>1.15740740740741E-05</v>
      </c>
      <c r="AQ8" s="49">
        <v>0.008622685185185205</v>
      </c>
      <c r="AR8" s="18">
        <v>2</v>
      </c>
      <c r="AS8" s="15"/>
      <c r="AT8" s="50"/>
      <c r="CF8" s="19" t="s">
        <v>149</v>
      </c>
      <c r="CG8" s="19" t="s">
        <v>150</v>
      </c>
    </row>
    <row r="9" spans="1:46" ht="12.75" customHeight="1">
      <c r="A9" s="7"/>
      <c r="B9" s="13">
        <v>69</v>
      </c>
      <c r="C9" s="14" t="s">
        <v>151</v>
      </c>
      <c r="D9" s="14" t="s">
        <v>152</v>
      </c>
      <c r="E9" s="14">
        <v>0</v>
      </c>
      <c r="F9" s="14" t="s">
        <v>153</v>
      </c>
      <c r="G9" s="14" t="s">
        <v>136</v>
      </c>
      <c r="H9" s="14" t="s">
        <v>11</v>
      </c>
      <c r="I9" s="15">
        <v>0</v>
      </c>
      <c r="J9" s="15">
        <v>0</v>
      </c>
      <c r="K9" s="15">
        <v>5</v>
      </c>
      <c r="L9" s="15">
        <v>50</v>
      </c>
      <c r="M9" s="15">
        <v>5</v>
      </c>
      <c r="N9" s="15">
        <v>50</v>
      </c>
      <c r="O9" s="15">
        <v>200</v>
      </c>
      <c r="P9" s="15">
        <v>5</v>
      </c>
      <c r="Q9" s="15">
        <v>5</v>
      </c>
      <c r="R9" s="15">
        <v>50</v>
      </c>
      <c r="S9" s="14">
        <v>370</v>
      </c>
      <c r="T9" s="20">
        <v>4</v>
      </c>
      <c r="U9" s="20">
        <v>240</v>
      </c>
      <c r="V9" s="20">
        <v>58</v>
      </c>
      <c r="W9" s="20">
        <v>298</v>
      </c>
      <c r="X9" s="23">
        <v>668</v>
      </c>
      <c r="Y9" s="15">
        <v>0</v>
      </c>
      <c r="Z9" s="15">
        <v>5</v>
      </c>
      <c r="AA9" s="15">
        <v>0</v>
      </c>
      <c r="AB9" s="15">
        <v>20</v>
      </c>
      <c r="AC9" s="15">
        <v>50</v>
      </c>
      <c r="AD9" s="15">
        <v>5</v>
      </c>
      <c r="AE9" s="14">
        <v>20</v>
      </c>
      <c r="AF9" s="14">
        <v>5</v>
      </c>
      <c r="AG9" s="14">
        <v>5</v>
      </c>
      <c r="AH9" s="14">
        <v>5</v>
      </c>
      <c r="AI9" s="14">
        <v>115</v>
      </c>
      <c r="AJ9" s="20">
        <v>4</v>
      </c>
      <c r="AK9" s="20">
        <v>240</v>
      </c>
      <c r="AL9" s="20">
        <v>54</v>
      </c>
      <c r="AM9" s="20">
        <v>294</v>
      </c>
      <c r="AN9" s="20">
        <v>409</v>
      </c>
      <c r="AO9" s="20">
        <v>1077</v>
      </c>
      <c r="AP9" s="49">
        <v>1.15740740740741E-05</v>
      </c>
      <c r="AQ9" s="49">
        <v>0.012465277777777806</v>
      </c>
      <c r="AR9" s="18">
        <v>3</v>
      </c>
      <c r="AS9" s="15">
        <v>7</v>
      </c>
      <c r="AT9" s="50">
        <v>2</v>
      </c>
    </row>
    <row r="10" spans="1:46" ht="12.75" customHeight="1">
      <c r="A10" s="7"/>
      <c r="B10" s="13">
        <v>38</v>
      </c>
      <c r="C10" s="14" t="s">
        <v>154</v>
      </c>
      <c r="D10" s="14" t="s">
        <v>155</v>
      </c>
      <c r="E10" s="14">
        <v>0</v>
      </c>
      <c r="F10" s="14" t="s">
        <v>153</v>
      </c>
      <c r="G10" s="14" t="s">
        <v>136</v>
      </c>
      <c r="H10" s="14" t="s">
        <v>11</v>
      </c>
      <c r="I10" s="15">
        <v>0</v>
      </c>
      <c r="J10" s="15">
        <v>5</v>
      </c>
      <c r="K10" s="15">
        <v>50</v>
      </c>
      <c r="L10" s="15">
        <v>50</v>
      </c>
      <c r="M10" s="15">
        <v>50</v>
      </c>
      <c r="N10" s="15">
        <v>50</v>
      </c>
      <c r="O10" s="15">
        <v>200</v>
      </c>
      <c r="P10" s="15">
        <v>5</v>
      </c>
      <c r="Q10" s="15">
        <v>5</v>
      </c>
      <c r="R10" s="15">
        <v>50</v>
      </c>
      <c r="S10" s="14">
        <v>465</v>
      </c>
      <c r="T10" s="20">
        <v>4</v>
      </c>
      <c r="U10" s="20">
        <v>240</v>
      </c>
      <c r="V10" s="20">
        <v>3</v>
      </c>
      <c r="W10" s="20">
        <v>243</v>
      </c>
      <c r="X10" s="23">
        <v>708</v>
      </c>
      <c r="Y10" s="15">
        <v>0</v>
      </c>
      <c r="Z10" s="15">
        <v>5</v>
      </c>
      <c r="AA10" s="15">
        <v>50</v>
      </c>
      <c r="AB10" s="15">
        <v>50</v>
      </c>
      <c r="AC10" s="15">
        <v>50</v>
      </c>
      <c r="AD10" s="15">
        <v>50</v>
      </c>
      <c r="AE10" s="15">
        <v>200</v>
      </c>
      <c r="AF10" s="15">
        <v>50</v>
      </c>
      <c r="AG10" s="15">
        <v>20</v>
      </c>
      <c r="AH10" s="15">
        <v>50</v>
      </c>
      <c r="AI10" s="14">
        <v>525</v>
      </c>
      <c r="AJ10" s="20">
        <v>3</v>
      </c>
      <c r="AK10" s="20">
        <v>180</v>
      </c>
      <c r="AL10" s="20">
        <v>6</v>
      </c>
      <c r="AM10" s="20">
        <v>186</v>
      </c>
      <c r="AN10" s="20">
        <v>711</v>
      </c>
      <c r="AO10" s="20">
        <v>1419</v>
      </c>
      <c r="AP10" s="49">
        <v>1.15740740740741E-05</v>
      </c>
      <c r="AQ10" s="49">
        <v>0.01642361111111115</v>
      </c>
      <c r="AR10" s="18">
        <v>4</v>
      </c>
      <c r="AS10" s="15"/>
      <c r="AT10" s="50"/>
    </row>
    <row r="11" ht="12.75">
      <c r="A11" s="26"/>
    </row>
    <row r="12" spans="1:3" ht="12.75">
      <c r="A12" s="26"/>
      <c r="C12" s="26" t="s">
        <v>109</v>
      </c>
    </row>
    <row r="13" spans="1:3" ht="21.75" customHeight="1">
      <c r="A13" s="26"/>
      <c r="C13" s="26" t="s">
        <v>110</v>
      </c>
    </row>
    <row r="14" ht="12.75">
      <c r="A14" s="26"/>
    </row>
    <row r="15" ht="12.75">
      <c r="A15" s="26"/>
    </row>
    <row r="16" ht="12.75">
      <c r="A16" s="26"/>
    </row>
    <row r="17" ht="12.75">
      <c r="A17" s="26"/>
    </row>
    <row r="18" ht="12.75">
      <c r="A18" s="26"/>
    </row>
    <row r="19" ht="12.75">
      <c r="A19" s="26"/>
    </row>
    <row r="20" ht="12.75">
      <c r="A20" s="26"/>
    </row>
    <row r="21" ht="12.75">
      <c r="A21" s="26"/>
    </row>
    <row r="22" ht="12.75">
      <c r="A22" s="26"/>
    </row>
    <row r="23" ht="12.75">
      <c r="A23" s="26"/>
    </row>
    <row r="24" ht="12.75">
      <c r="A24" s="26"/>
    </row>
    <row r="25" ht="12.75">
      <c r="A25" s="26"/>
    </row>
    <row r="26" ht="12.75">
      <c r="A26" s="26"/>
    </row>
    <row r="27" ht="12.75">
      <c r="A27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M77"/>
  <sheetViews>
    <sheetView tabSelected="1" workbookViewId="0" topLeftCell="A1">
      <selection activeCell="F23" sqref="F23"/>
    </sheetView>
  </sheetViews>
  <sheetFormatPr defaultColWidth="6.28125" defaultRowHeight="12.75"/>
  <cols>
    <col min="1" max="1" width="2.8515625" style="12" customWidth="1"/>
    <col min="2" max="2" width="6.7109375" style="2" customWidth="1"/>
    <col min="3" max="3" width="18.00390625" style="0" customWidth="1"/>
    <col min="4" max="4" width="19.140625" style="0" customWidth="1"/>
    <col min="5" max="5" width="2.8515625" style="0" customWidth="1"/>
    <col min="6" max="6" width="16.57421875" style="0" customWidth="1"/>
    <col min="7" max="7" width="4.421875" style="0" customWidth="1"/>
    <col min="8" max="8" width="5.28125" style="0" customWidth="1"/>
    <col min="9" max="18" width="4.57421875" style="0" customWidth="1"/>
    <col min="19" max="19" width="6.57421875" style="1" customWidth="1"/>
    <col min="20" max="20" width="4.140625" style="0" customWidth="1"/>
    <col min="21" max="21" width="0.13671875" style="0" hidden="1" customWidth="1"/>
    <col min="22" max="22" width="3.8515625" style="0" customWidth="1"/>
    <col min="23" max="23" width="6.00390625" style="0" customWidth="1"/>
    <col min="24" max="24" width="6.57421875" style="4" customWidth="1"/>
    <col min="25" max="34" width="4.140625" style="0" customWidth="1"/>
    <col min="35" max="35" width="6.28125" style="1" customWidth="1"/>
    <col min="36" max="36" width="4.00390625" style="0" customWidth="1"/>
    <col min="37" max="37" width="6.28125" style="0" hidden="1" customWidth="1"/>
    <col min="38" max="38" width="4.00390625" style="0" customWidth="1"/>
    <col min="39" max="39" width="6.57421875" style="0" customWidth="1"/>
    <col min="40" max="40" width="5.57421875" style="0" customWidth="1"/>
    <col min="41" max="41" width="5.00390625" style="0" customWidth="1"/>
    <col min="42" max="42" width="7.8515625" style="0" customWidth="1"/>
    <col min="43" max="43" width="7.00390625" style="0" customWidth="1"/>
    <col min="44" max="44" width="6.7109375" style="0" customWidth="1"/>
    <col min="45" max="45" width="6.57421875" style="0" customWidth="1"/>
    <col min="46" max="46" width="8.28125" style="0" customWidth="1"/>
    <col min="47" max="47" width="10.8515625" style="0" customWidth="1"/>
  </cols>
  <sheetData>
    <row r="1" spans="1:3" ht="25.5" customHeight="1">
      <c r="A1" s="1"/>
      <c r="C1" s="3" t="s">
        <v>159</v>
      </c>
    </row>
    <row r="2" spans="1:3" ht="48" customHeight="1">
      <c r="A2" s="1"/>
      <c r="C2" s="5" t="s">
        <v>160</v>
      </c>
    </row>
    <row r="3" spans="1:91" s="12" customFormat="1" ht="35.25" customHeight="1">
      <c r="A3" s="7" t="s">
        <v>3</v>
      </c>
      <c r="B3" s="8" t="s">
        <v>161</v>
      </c>
      <c r="C3" s="7" t="s">
        <v>5</v>
      </c>
      <c r="D3" s="7" t="s">
        <v>6</v>
      </c>
      <c r="E3" s="9" t="s">
        <v>7</v>
      </c>
      <c r="F3" s="7" t="s">
        <v>8</v>
      </c>
      <c r="G3" s="7" t="s">
        <v>9</v>
      </c>
      <c r="H3" s="7" t="s">
        <v>10</v>
      </c>
      <c r="I3" s="7">
        <v>1</v>
      </c>
      <c r="J3" s="7">
        <v>2</v>
      </c>
      <c r="K3" s="7">
        <v>3</v>
      </c>
      <c r="L3" s="7">
        <v>4</v>
      </c>
      <c r="M3" s="7">
        <v>5</v>
      </c>
      <c r="N3" s="7">
        <v>6</v>
      </c>
      <c r="O3" s="7">
        <v>7</v>
      </c>
      <c r="P3" s="7">
        <v>8</v>
      </c>
      <c r="Q3" s="7">
        <v>9</v>
      </c>
      <c r="R3" s="7">
        <v>10</v>
      </c>
      <c r="S3" s="7" t="s">
        <v>18</v>
      </c>
      <c r="T3" s="10" t="s">
        <v>17</v>
      </c>
      <c r="U3" s="10"/>
      <c r="V3" s="10" t="s">
        <v>19</v>
      </c>
      <c r="W3" s="10" t="s">
        <v>20</v>
      </c>
      <c r="X3" s="11" t="s">
        <v>21</v>
      </c>
      <c r="Y3" s="7">
        <v>1</v>
      </c>
      <c r="Z3" s="7">
        <v>2</v>
      </c>
      <c r="AA3" s="7">
        <v>3</v>
      </c>
      <c r="AB3" s="7">
        <v>4</v>
      </c>
      <c r="AC3" s="7">
        <v>5</v>
      </c>
      <c r="AD3" s="7">
        <v>6</v>
      </c>
      <c r="AE3" s="7">
        <v>7</v>
      </c>
      <c r="AF3" s="7">
        <v>8</v>
      </c>
      <c r="AG3" s="7">
        <v>9</v>
      </c>
      <c r="AH3" s="7">
        <v>10</v>
      </c>
      <c r="AI3" s="7" t="s">
        <v>18</v>
      </c>
      <c r="AJ3" s="10" t="s">
        <v>17</v>
      </c>
      <c r="AK3" s="10"/>
      <c r="AL3" s="10" t="s">
        <v>19</v>
      </c>
      <c r="AM3" s="10" t="s">
        <v>20</v>
      </c>
      <c r="AN3" s="11" t="s">
        <v>21</v>
      </c>
      <c r="AO3" s="10" t="s">
        <v>114</v>
      </c>
      <c r="AP3" s="10"/>
      <c r="AQ3" s="10"/>
      <c r="AR3" s="10" t="s">
        <v>116</v>
      </c>
      <c r="AS3" s="10" t="s">
        <v>132</v>
      </c>
      <c r="AT3" s="10" t="s">
        <v>162</v>
      </c>
      <c r="AU3" s="8" t="s">
        <v>163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</row>
    <row r="4" spans="1:85" ht="15.75">
      <c r="A4" s="7">
        <v>1</v>
      </c>
      <c r="B4" s="13">
        <v>24</v>
      </c>
      <c r="C4" s="14" t="s">
        <v>164</v>
      </c>
      <c r="D4" s="14" t="s">
        <v>165</v>
      </c>
      <c r="E4" s="14">
        <v>0</v>
      </c>
      <c r="F4" s="14" t="s">
        <v>166</v>
      </c>
      <c r="G4" s="14" t="s">
        <v>167</v>
      </c>
      <c r="H4" s="14" t="s">
        <v>12</v>
      </c>
      <c r="I4" s="15">
        <v>0</v>
      </c>
      <c r="J4" s="15">
        <v>5</v>
      </c>
      <c r="K4" s="15">
        <v>0</v>
      </c>
      <c r="L4" s="15">
        <v>50</v>
      </c>
      <c r="M4" s="15">
        <v>50</v>
      </c>
      <c r="N4" s="22"/>
      <c r="O4" s="22"/>
      <c r="P4" s="15">
        <v>50</v>
      </c>
      <c r="Q4" s="15">
        <v>50</v>
      </c>
      <c r="R4" s="15">
        <v>50</v>
      </c>
      <c r="S4" s="14">
        <v>255</v>
      </c>
      <c r="T4" s="16">
        <v>2</v>
      </c>
      <c r="U4" s="16">
        <v>120</v>
      </c>
      <c r="V4" s="16">
        <v>15</v>
      </c>
      <c r="W4" s="20">
        <v>135</v>
      </c>
      <c r="X4" s="21">
        <v>390</v>
      </c>
      <c r="Y4" s="15">
        <v>5</v>
      </c>
      <c r="Z4" s="15">
        <v>5</v>
      </c>
      <c r="AA4" s="15">
        <v>50</v>
      </c>
      <c r="AB4" s="15">
        <v>50</v>
      </c>
      <c r="AC4" s="15">
        <v>50</v>
      </c>
      <c r="AD4" s="22"/>
      <c r="AE4" s="22"/>
      <c r="AF4" s="15">
        <v>50</v>
      </c>
      <c r="AG4" s="15">
        <v>50</v>
      </c>
      <c r="AH4" s="15">
        <v>5</v>
      </c>
      <c r="AI4" s="14">
        <v>265</v>
      </c>
      <c r="AJ4" s="20">
        <v>2</v>
      </c>
      <c r="AK4" s="20">
        <v>120</v>
      </c>
      <c r="AL4" s="20">
        <v>47</v>
      </c>
      <c r="AM4" s="20">
        <v>167</v>
      </c>
      <c r="AN4" s="20">
        <v>432</v>
      </c>
      <c r="AO4" s="52">
        <v>822</v>
      </c>
      <c r="AP4" s="30">
        <v>1.1574074074074073E-05</v>
      </c>
      <c r="AQ4" s="30">
        <v>0.009513888888888888</v>
      </c>
      <c r="AR4" s="18">
        <v>4</v>
      </c>
      <c r="AS4" s="15">
        <v>8</v>
      </c>
      <c r="AT4" s="15"/>
      <c r="AU4" s="50">
        <v>4</v>
      </c>
      <c r="CF4" s="19" t="s">
        <v>168</v>
      </c>
      <c r="CG4" s="19" t="s">
        <v>169</v>
      </c>
    </row>
    <row r="5" spans="1:47" ht="15.75">
      <c r="A5" s="7">
        <v>2</v>
      </c>
      <c r="B5" s="13">
        <v>1</v>
      </c>
      <c r="C5" s="14" t="s">
        <v>170</v>
      </c>
      <c r="D5" s="14" t="s">
        <v>171</v>
      </c>
      <c r="E5" s="14">
        <v>0</v>
      </c>
      <c r="F5" s="14" t="s">
        <v>166</v>
      </c>
      <c r="G5" s="14" t="s">
        <v>167</v>
      </c>
      <c r="H5" s="14" t="s">
        <v>11</v>
      </c>
      <c r="I5" s="15">
        <v>0</v>
      </c>
      <c r="J5" s="15">
        <v>0</v>
      </c>
      <c r="K5" s="15">
        <v>50</v>
      </c>
      <c r="L5" s="15">
        <v>50</v>
      </c>
      <c r="M5" s="15">
        <v>5</v>
      </c>
      <c r="N5" s="22"/>
      <c r="O5" s="22"/>
      <c r="P5" s="15">
        <v>0</v>
      </c>
      <c r="Q5" s="15">
        <v>5</v>
      </c>
      <c r="R5" s="15">
        <v>20</v>
      </c>
      <c r="S5" s="14">
        <v>130</v>
      </c>
      <c r="T5" s="20">
        <v>4</v>
      </c>
      <c r="U5" s="20">
        <v>240</v>
      </c>
      <c r="V5" s="20">
        <v>5</v>
      </c>
      <c r="W5" s="20">
        <v>245</v>
      </c>
      <c r="X5" s="23">
        <v>375</v>
      </c>
      <c r="Y5" s="15">
        <v>0</v>
      </c>
      <c r="Z5" s="15">
        <v>0</v>
      </c>
      <c r="AA5" s="15">
        <v>0</v>
      </c>
      <c r="AB5" s="15">
        <v>50</v>
      </c>
      <c r="AC5" s="15">
        <v>5</v>
      </c>
      <c r="AD5" s="22"/>
      <c r="AE5" s="22"/>
      <c r="AF5" s="15">
        <v>50</v>
      </c>
      <c r="AG5" s="15">
        <v>5</v>
      </c>
      <c r="AH5" s="15">
        <v>5</v>
      </c>
      <c r="AI5" s="14">
        <v>115</v>
      </c>
      <c r="AJ5" s="20">
        <v>3</v>
      </c>
      <c r="AK5" s="20">
        <v>180</v>
      </c>
      <c r="AL5" s="20">
        <v>43</v>
      </c>
      <c r="AM5" s="20">
        <v>223</v>
      </c>
      <c r="AN5" s="20">
        <v>338</v>
      </c>
      <c r="AO5" s="52">
        <v>713</v>
      </c>
      <c r="AP5" s="30">
        <v>1.1574074074074073E-05</v>
      </c>
      <c r="AQ5" s="30">
        <v>0.008252314814814815</v>
      </c>
      <c r="AR5" s="18">
        <v>4</v>
      </c>
      <c r="AS5" s="15"/>
      <c r="AT5" s="15"/>
      <c r="AU5" s="50"/>
    </row>
    <row r="6" spans="1:85" ht="15.75">
      <c r="A6" s="7">
        <v>3</v>
      </c>
      <c r="B6" s="13">
        <v>16</v>
      </c>
      <c r="C6" s="14" t="s">
        <v>172</v>
      </c>
      <c r="D6" s="14" t="s">
        <v>173</v>
      </c>
      <c r="E6" s="14">
        <v>0</v>
      </c>
      <c r="F6" s="14" t="s">
        <v>174</v>
      </c>
      <c r="G6" s="14" t="s">
        <v>167</v>
      </c>
      <c r="H6" s="14" t="s">
        <v>11</v>
      </c>
      <c r="I6" s="15">
        <v>0</v>
      </c>
      <c r="J6" s="15">
        <v>5</v>
      </c>
      <c r="K6" s="15">
        <v>5</v>
      </c>
      <c r="L6" s="15">
        <v>5</v>
      </c>
      <c r="M6" s="15">
        <v>0</v>
      </c>
      <c r="N6" s="22"/>
      <c r="O6" s="22"/>
      <c r="P6" s="15">
        <v>5</v>
      </c>
      <c r="Q6" s="14">
        <v>5</v>
      </c>
      <c r="R6" s="15">
        <v>5</v>
      </c>
      <c r="S6" s="14">
        <v>30</v>
      </c>
      <c r="T6" s="20">
        <v>3</v>
      </c>
      <c r="U6" s="20">
        <v>180</v>
      </c>
      <c r="V6" s="20"/>
      <c r="W6" s="20">
        <v>180</v>
      </c>
      <c r="X6" s="23">
        <v>210</v>
      </c>
      <c r="Y6" s="15">
        <v>0</v>
      </c>
      <c r="Z6" s="15">
        <v>5</v>
      </c>
      <c r="AA6" s="15">
        <v>0</v>
      </c>
      <c r="AB6" s="15">
        <v>20</v>
      </c>
      <c r="AC6" s="15">
        <v>0</v>
      </c>
      <c r="AD6" s="22"/>
      <c r="AE6" s="22"/>
      <c r="AF6" s="15">
        <v>5</v>
      </c>
      <c r="AG6" s="15">
        <v>0</v>
      </c>
      <c r="AH6" s="15">
        <v>0</v>
      </c>
      <c r="AI6" s="14">
        <v>30</v>
      </c>
      <c r="AJ6" s="20">
        <v>2</v>
      </c>
      <c r="AK6" s="20">
        <v>120</v>
      </c>
      <c r="AL6" s="20">
        <v>50</v>
      </c>
      <c r="AM6" s="20">
        <v>170</v>
      </c>
      <c r="AN6" s="20">
        <v>200</v>
      </c>
      <c r="AO6" s="52">
        <v>410</v>
      </c>
      <c r="AP6" s="30">
        <v>1.15740740740741E-05</v>
      </c>
      <c r="AQ6" s="30">
        <v>0.0047453703703703816</v>
      </c>
      <c r="AR6" s="18">
        <v>1</v>
      </c>
      <c r="AS6" s="15">
        <v>6</v>
      </c>
      <c r="AT6" s="15"/>
      <c r="AU6" s="50">
        <v>2</v>
      </c>
      <c r="CF6" s="19" t="s">
        <v>175</v>
      </c>
      <c r="CG6" s="19" t="s">
        <v>176</v>
      </c>
    </row>
    <row r="7" spans="1:85" ht="15.75">
      <c r="A7" s="7">
        <v>4</v>
      </c>
      <c r="B7" s="13">
        <v>11</v>
      </c>
      <c r="C7" s="14" t="s">
        <v>177</v>
      </c>
      <c r="D7" s="14" t="s">
        <v>178</v>
      </c>
      <c r="E7" s="14">
        <v>0</v>
      </c>
      <c r="F7" s="14" t="s">
        <v>174</v>
      </c>
      <c r="G7" s="14" t="s">
        <v>167</v>
      </c>
      <c r="H7" s="14" t="s">
        <v>11</v>
      </c>
      <c r="I7" s="15">
        <v>0</v>
      </c>
      <c r="J7" s="15">
        <v>5</v>
      </c>
      <c r="K7" s="15">
        <v>20</v>
      </c>
      <c r="L7" s="15">
        <v>50</v>
      </c>
      <c r="M7" s="15">
        <v>50</v>
      </c>
      <c r="N7" s="22"/>
      <c r="O7" s="22"/>
      <c r="P7" s="15">
        <v>50</v>
      </c>
      <c r="Q7" s="15">
        <v>50</v>
      </c>
      <c r="R7" s="15">
        <v>20</v>
      </c>
      <c r="S7" s="14">
        <v>245</v>
      </c>
      <c r="T7" s="20">
        <v>2</v>
      </c>
      <c r="U7" s="20">
        <v>120</v>
      </c>
      <c r="V7" s="20">
        <v>25</v>
      </c>
      <c r="W7" s="20">
        <v>145</v>
      </c>
      <c r="X7" s="23">
        <v>390</v>
      </c>
      <c r="Y7" s="15">
        <v>0</v>
      </c>
      <c r="Z7" s="15">
        <v>50</v>
      </c>
      <c r="AA7" s="15">
        <v>50</v>
      </c>
      <c r="AB7" s="15">
        <v>50</v>
      </c>
      <c r="AC7" s="15">
        <v>20</v>
      </c>
      <c r="AD7" s="22"/>
      <c r="AE7" s="22"/>
      <c r="AF7" s="15">
        <v>5</v>
      </c>
      <c r="AG7" s="15">
        <v>20</v>
      </c>
      <c r="AH7" s="15">
        <v>20</v>
      </c>
      <c r="AI7" s="14">
        <v>215</v>
      </c>
      <c r="AJ7" s="20">
        <v>3</v>
      </c>
      <c r="AK7" s="20">
        <v>180</v>
      </c>
      <c r="AL7" s="20">
        <v>53</v>
      </c>
      <c r="AM7" s="20">
        <v>233</v>
      </c>
      <c r="AN7" s="20">
        <v>448</v>
      </c>
      <c r="AO7" s="52">
        <v>838</v>
      </c>
      <c r="AP7" s="30">
        <v>1.15740740740741E-05</v>
      </c>
      <c r="AQ7" s="30">
        <v>0.009699074074074096</v>
      </c>
      <c r="AR7" s="18">
        <v>5</v>
      </c>
      <c r="AS7" s="15"/>
      <c r="AT7" s="15"/>
      <c r="AU7" s="50"/>
      <c r="CF7" s="19" t="s">
        <v>179</v>
      </c>
      <c r="CG7" s="19" t="s">
        <v>180</v>
      </c>
    </row>
    <row r="8" spans="1:85" ht="15.75">
      <c r="A8" s="7">
        <v>5</v>
      </c>
      <c r="B8" s="13">
        <v>4</v>
      </c>
      <c r="C8" s="14" t="s">
        <v>181</v>
      </c>
      <c r="D8" s="14" t="s">
        <v>182</v>
      </c>
      <c r="E8" s="14">
        <v>0</v>
      </c>
      <c r="F8" s="14" t="s">
        <v>183</v>
      </c>
      <c r="G8" s="14" t="s">
        <v>167</v>
      </c>
      <c r="H8" s="14" t="s">
        <v>12</v>
      </c>
      <c r="I8" s="15">
        <v>0</v>
      </c>
      <c r="J8" s="15">
        <v>5</v>
      </c>
      <c r="K8" s="15">
        <v>0</v>
      </c>
      <c r="L8" s="15">
        <v>50</v>
      </c>
      <c r="M8" s="15">
        <v>0</v>
      </c>
      <c r="N8" s="22"/>
      <c r="O8" s="22"/>
      <c r="P8" s="15">
        <v>50</v>
      </c>
      <c r="Q8" s="15">
        <v>5</v>
      </c>
      <c r="R8" s="15">
        <v>5</v>
      </c>
      <c r="S8" s="14">
        <v>115</v>
      </c>
      <c r="T8" s="20">
        <v>3</v>
      </c>
      <c r="U8" s="20">
        <v>180</v>
      </c>
      <c r="V8" s="20">
        <v>14</v>
      </c>
      <c r="W8" s="20">
        <v>194</v>
      </c>
      <c r="X8" s="23">
        <v>309</v>
      </c>
      <c r="Y8" s="15">
        <v>0</v>
      </c>
      <c r="Z8" s="15">
        <v>0</v>
      </c>
      <c r="AA8" s="15">
        <v>5</v>
      </c>
      <c r="AB8" s="15">
        <v>20</v>
      </c>
      <c r="AC8" s="15">
        <v>5</v>
      </c>
      <c r="AD8" s="22"/>
      <c r="AE8" s="22"/>
      <c r="AF8" s="15">
        <v>0</v>
      </c>
      <c r="AG8" s="15">
        <v>5</v>
      </c>
      <c r="AH8" s="15">
        <v>5</v>
      </c>
      <c r="AI8" s="14">
        <v>40</v>
      </c>
      <c r="AJ8" s="20">
        <v>3</v>
      </c>
      <c r="AK8" s="20">
        <v>180</v>
      </c>
      <c r="AL8" s="20">
        <v>8</v>
      </c>
      <c r="AM8" s="20">
        <v>188</v>
      </c>
      <c r="AN8" s="20">
        <v>228</v>
      </c>
      <c r="AO8" s="52">
        <v>537</v>
      </c>
      <c r="AP8" s="30">
        <v>1.15740740740741E-05</v>
      </c>
      <c r="AQ8" s="30">
        <v>0.006215277777777792</v>
      </c>
      <c r="AR8" s="18">
        <v>2</v>
      </c>
      <c r="AS8" s="15">
        <v>5</v>
      </c>
      <c r="AT8" s="15"/>
      <c r="AU8" s="50">
        <v>1</v>
      </c>
      <c r="CF8" s="19" t="s">
        <v>184</v>
      </c>
      <c r="CG8" s="19" t="s">
        <v>185</v>
      </c>
    </row>
    <row r="9" spans="1:85" ht="15.75">
      <c r="A9" s="7">
        <v>6</v>
      </c>
      <c r="B9" s="13">
        <v>18</v>
      </c>
      <c r="C9" s="14" t="s">
        <v>186</v>
      </c>
      <c r="D9" s="14" t="s">
        <v>187</v>
      </c>
      <c r="E9" s="14">
        <v>0</v>
      </c>
      <c r="F9" s="14" t="s">
        <v>183</v>
      </c>
      <c r="G9" s="14" t="s">
        <v>167</v>
      </c>
      <c r="H9" s="14" t="s">
        <v>11</v>
      </c>
      <c r="I9" s="15">
        <v>0</v>
      </c>
      <c r="J9" s="15">
        <v>5</v>
      </c>
      <c r="K9" s="15">
        <v>0</v>
      </c>
      <c r="L9" s="15">
        <v>50</v>
      </c>
      <c r="M9" s="15">
        <v>5</v>
      </c>
      <c r="N9" s="22"/>
      <c r="O9" s="22"/>
      <c r="P9" s="15">
        <v>0</v>
      </c>
      <c r="Q9" s="15">
        <v>50</v>
      </c>
      <c r="R9" s="15">
        <v>50</v>
      </c>
      <c r="S9" s="14">
        <v>160</v>
      </c>
      <c r="T9" s="20">
        <v>4</v>
      </c>
      <c r="U9" s="20">
        <v>240</v>
      </c>
      <c r="V9" s="20">
        <v>17</v>
      </c>
      <c r="W9" s="20">
        <v>257</v>
      </c>
      <c r="X9" s="23">
        <v>417</v>
      </c>
      <c r="Y9" s="15">
        <v>0</v>
      </c>
      <c r="Z9" s="15">
        <v>5</v>
      </c>
      <c r="AA9" s="15">
        <v>0</v>
      </c>
      <c r="AB9" s="15">
        <v>5</v>
      </c>
      <c r="AC9" s="15">
        <v>5</v>
      </c>
      <c r="AD9" s="22"/>
      <c r="AE9" s="22"/>
      <c r="AF9" s="15">
        <v>0</v>
      </c>
      <c r="AG9" s="15">
        <v>0</v>
      </c>
      <c r="AH9" s="15">
        <v>50</v>
      </c>
      <c r="AI9" s="14">
        <v>65</v>
      </c>
      <c r="AJ9" s="20">
        <v>2</v>
      </c>
      <c r="AK9" s="20">
        <v>120</v>
      </c>
      <c r="AL9" s="20">
        <v>58</v>
      </c>
      <c r="AM9" s="20">
        <v>178</v>
      </c>
      <c r="AN9" s="20">
        <v>243</v>
      </c>
      <c r="AO9" s="52">
        <v>660</v>
      </c>
      <c r="AP9" s="30">
        <v>1.15740740740741E-05</v>
      </c>
      <c r="AQ9" s="30">
        <v>0.007638888888888906</v>
      </c>
      <c r="AR9" s="18">
        <v>3</v>
      </c>
      <c r="AS9" s="15"/>
      <c r="AT9" s="15"/>
      <c r="AU9" s="50"/>
      <c r="CF9" s="19" t="s">
        <v>188</v>
      </c>
      <c r="CG9" s="19" t="s">
        <v>189</v>
      </c>
    </row>
    <row r="10" spans="1:47" ht="15.75">
      <c r="A10" s="7">
        <v>7</v>
      </c>
      <c r="B10" s="13">
        <v>44</v>
      </c>
      <c r="C10" s="15" t="s">
        <v>190</v>
      </c>
      <c r="D10" s="15" t="s">
        <v>191</v>
      </c>
      <c r="E10" s="15">
        <v>0</v>
      </c>
      <c r="F10" s="15" t="s">
        <v>192</v>
      </c>
      <c r="G10" s="15" t="s">
        <v>167</v>
      </c>
      <c r="H10" s="15" t="s">
        <v>11</v>
      </c>
      <c r="I10" s="15">
        <v>0</v>
      </c>
      <c r="J10" s="15">
        <v>50</v>
      </c>
      <c r="K10" s="15">
        <v>50</v>
      </c>
      <c r="L10" s="15">
        <v>50</v>
      </c>
      <c r="M10" s="15">
        <v>50</v>
      </c>
      <c r="N10" s="22"/>
      <c r="O10" s="22"/>
      <c r="P10" s="15">
        <v>50</v>
      </c>
      <c r="Q10" s="15">
        <v>50</v>
      </c>
      <c r="R10" s="15">
        <v>50</v>
      </c>
      <c r="S10" s="14">
        <v>350</v>
      </c>
      <c r="T10" s="20">
        <v>2</v>
      </c>
      <c r="U10" s="20">
        <v>120</v>
      </c>
      <c r="V10" s="20">
        <v>26</v>
      </c>
      <c r="W10" s="20">
        <v>146</v>
      </c>
      <c r="X10" s="23">
        <v>496</v>
      </c>
      <c r="Y10" s="15">
        <v>0</v>
      </c>
      <c r="Z10" s="15">
        <v>50</v>
      </c>
      <c r="AA10" s="15">
        <v>0</v>
      </c>
      <c r="AB10" s="15">
        <v>50</v>
      </c>
      <c r="AC10" s="15">
        <v>50</v>
      </c>
      <c r="AD10" s="22"/>
      <c r="AE10" s="22"/>
      <c r="AF10" s="15">
        <v>50</v>
      </c>
      <c r="AG10" s="15">
        <v>50</v>
      </c>
      <c r="AH10" s="15">
        <v>50</v>
      </c>
      <c r="AI10" s="14">
        <v>300</v>
      </c>
      <c r="AJ10" s="20">
        <v>2</v>
      </c>
      <c r="AK10" s="20">
        <v>120</v>
      </c>
      <c r="AL10" s="20">
        <v>12</v>
      </c>
      <c r="AM10" s="20">
        <v>132</v>
      </c>
      <c r="AN10" s="20">
        <v>432</v>
      </c>
      <c r="AO10" s="52">
        <v>928</v>
      </c>
      <c r="AP10" s="30">
        <v>1.15740740740741E-05</v>
      </c>
      <c r="AQ10" s="30">
        <v>0.010740740740740766</v>
      </c>
      <c r="AR10" s="18">
        <v>7</v>
      </c>
      <c r="AS10" s="15">
        <v>15</v>
      </c>
      <c r="AT10" s="15">
        <v>650</v>
      </c>
      <c r="AU10" s="50">
        <v>6</v>
      </c>
    </row>
    <row r="11" spans="1:47" ht="15.75">
      <c r="A11" s="7">
        <v>8</v>
      </c>
      <c r="B11" s="13">
        <v>46</v>
      </c>
      <c r="C11" s="15" t="s">
        <v>193</v>
      </c>
      <c r="D11" s="15" t="s">
        <v>194</v>
      </c>
      <c r="E11" s="15">
        <v>0</v>
      </c>
      <c r="F11" s="15" t="s">
        <v>192</v>
      </c>
      <c r="G11" s="15" t="s">
        <v>167</v>
      </c>
      <c r="H11" s="15" t="s">
        <v>11</v>
      </c>
      <c r="I11" s="15">
        <v>50</v>
      </c>
      <c r="J11" s="15">
        <v>50</v>
      </c>
      <c r="K11" s="15">
        <v>50</v>
      </c>
      <c r="L11" s="15">
        <v>50</v>
      </c>
      <c r="M11" s="15">
        <v>50</v>
      </c>
      <c r="N11" s="22"/>
      <c r="O11" s="22"/>
      <c r="P11" s="15">
        <v>50</v>
      </c>
      <c r="Q11" s="15">
        <v>50</v>
      </c>
      <c r="R11" s="15">
        <v>50</v>
      </c>
      <c r="S11" s="14">
        <v>400</v>
      </c>
      <c r="T11" s="20">
        <v>2</v>
      </c>
      <c r="U11" s="20">
        <v>120</v>
      </c>
      <c r="V11" s="20">
        <v>23</v>
      </c>
      <c r="W11" s="20">
        <v>143</v>
      </c>
      <c r="X11" s="23">
        <v>543</v>
      </c>
      <c r="Y11" s="15">
        <v>0</v>
      </c>
      <c r="Z11" s="15">
        <v>5</v>
      </c>
      <c r="AA11" s="15">
        <v>50</v>
      </c>
      <c r="AB11" s="15">
        <v>50</v>
      </c>
      <c r="AC11" s="15">
        <v>50</v>
      </c>
      <c r="AD11" s="22"/>
      <c r="AE11" s="22"/>
      <c r="AF11" s="15">
        <v>0</v>
      </c>
      <c r="AG11" s="15">
        <v>50</v>
      </c>
      <c r="AH11" s="15">
        <v>50</v>
      </c>
      <c r="AI11" s="14">
        <v>255</v>
      </c>
      <c r="AJ11" s="20">
        <v>2</v>
      </c>
      <c r="AK11" s="20">
        <v>120</v>
      </c>
      <c r="AL11" s="20">
        <v>45</v>
      </c>
      <c r="AM11" s="20">
        <v>165</v>
      </c>
      <c r="AN11" s="20">
        <v>420</v>
      </c>
      <c r="AO11" s="52">
        <v>963</v>
      </c>
      <c r="AP11" s="30">
        <v>1.15740740740741E-05</v>
      </c>
      <c r="AQ11" s="30">
        <v>0.011145833333333358</v>
      </c>
      <c r="AR11" s="18">
        <v>8</v>
      </c>
      <c r="AS11" s="15"/>
      <c r="AT11" s="15"/>
      <c r="AU11" s="50"/>
    </row>
    <row r="12" spans="1:47" ht="15.75">
      <c r="A12" s="7">
        <v>9</v>
      </c>
      <c r="B12" s="13">
        <v>48</v>
      </c>
      <c r="C12" s="15" t="s">
        <v>195</v>
      </c>
      <c r="D12" s="15" t="s">
        <v>196</v>
      </c>
      <c r="E12" s="15">
        <v>0</v>
      </c>
      <c r="F12" s="15" t="s">
        <v>197</v>
      </c>
      <c r="G12" s="15" t="s">
        <v>167</v>
      </c>
      <c r="H12" s="15" t="s">
        <v>11</v>
      </c>
      <c r="I12" s="15">
        <v>0</v>
      </c>
      <c r="J12" s="15">
        <v>5</v>
      </c>
      <c r="K12" s="15">
        <v>50</v>
      </c>
      <c r="L12" s="15">
        <v>50</v>
      </c>
      <c r="M12" s="15">
        <v>50</v>
      </c>
      <c r="N12" s="22"/>
      <c r="O12" s="22"/>
      <c r="P12" s="15">
        <v>5</v>
      </c>
      <c r="Q12" s="15">
        <v>50</v>
      </c>
      <c r="R12" s="15">
        <v>50</v>
      </c>
      <c r="S12" s="14">
        <v>260</v>
      </c>
      <c r="T12" s="20">
        <v>2</v>
      </c>
      <c r="U12" s="20">
        <v>120</v>
      </c>
      <c r="V12" s="20">
        <v>32</v>
      </c>
      <c r="W12" s="20">
        <v>152</v>
      </c>
      <c r="X12" s="23">
        <v>412</v>
      </c>
      <c r="Y12" s="15">
        <v>50</v>
      </c>
      <c r="Z12" s="15">
        <v>50</v>
      </c>
      <c r="AA12" s="15">
        <v>50</v>
      </c>
      <c r="AB12" s="15">
        <v>50</v>
      </c>
      <c r="AC12" s="15">
        <v>50</v>
      </c>
      <c r="AD12" s="22"/>
      <c r="AE12" s="22"/>
      <c r="AF12" s="15">
        <v>50</v>
      </c>
      <c r="AG12" s="15">
        <v>50</v>
      </c>
      <c r="AH12" s="15">
        <v>50</v>
      </c>
      <c r="AI12" s="14">
        <v>400</v>
      </c>
      <c r="AJ12" s="20">
        <v>1</v>
      </c>
      <c r="AK12" s="20">
        <v>60</v>
      </c>
      <c r="AL12" s="20">
        <v>50</v>
      </c>
      <c r="AM12" s="20">
        <v>110</v>
      </c>
      <c r="AN12" s="20">
        <v>510</v>
      </c>
      <c r="AO12" s="52">
        <v>922</v>
      </c>
      <c r="AP12" s="30">
        <v>1.15740740740741E-05</v>
      </c>
      <c r="AQ12" s="30">
        <v>0.010671296296296321</v>
      </c>
      <c r="AR12" s="18">
        <v>6</v>
      </c>
      <c r="AS12" s="15">
        <v>15</v>
      </c>
      <c r="AT12" s="15">
        <v>660</v>
      </c>
      <c r="AU12" s="50">
        <v>7</v>
      </c>
    </row>
    <row r="13" spans="1:47" ht="15.75">
      <c r="A13" s="7">
        <v>10</v>
      </c>
      <c r="B13" s="13">
        <v>47</v>
      </c>
      <c r="C13" s="15" t="s">
        <v>190</v>
      </c>
      <c r="D13" s="15" t="s">
        <v>198</v>
      </c>
      <c r="E13" s="15">
        <v>0</v>
      </c>
      <c r="F13" s="15" t="s">
        <v>197</v>
      </c>
      <c r="G13" s="15" t="s">
        <v>167</v>
      </c>
      <c r="H13" s="15" t="s">
        <v>11</v>
      </c>
      <c r="I13" s="15">
        <v>50</v>
      </c>
      <c r="J13" s="15">
        <v>50</v>
      </c>
      <c r="K13" s="15">
        <v>50</v>
      </c>
      <c r="L13" s="15">
        <v>50</v>
      </c>
      <c r="M13" s="15">
        <v>50</v>
      </c>
      <c r="N13" s="22"/>
      <c r="O13" s="22"/>
      <c r="P13" s="15">
        <v>50</v>
      </c>
      <c r="Q13" s="15">
        <v>50</v>
      </c>
      <c r="R13" s="15">
        <v>50</v>
      </c>
      <c r="S13" s="14">
        <v>400</v>
      </c>
      <c r="T13" s="20">
        <v>1</v>
      </c>
      <c r="U13" s="20">
        <v>60</v>
      </c>
      <c r="V13" s="20">
        <v>45</v>
      </c>
      <c r="W13" s="20">
        <v>105</v>
      </c>
      <c r="X13" s="23">
        <v>505</v>
      </c>
      <c r="Y13" s="15">
        <v>50</v>
      </c>
      <c r="Z13" s="15">
        <v>50</v>
      </c>
      <c r="AA13" s="15">
        <v>50</v>
      </c>
      <c r="AB13" s="15">
        <v>50</v>
      </c>
      <c r="AC13" s="15">
        <v>50</v>
      </c>
      <c r="AD13" s="22"/>
      <c r="AE13" s="22"/>
      <c r="AF13" s="15">
        <v>50</v>
      </c>
      <c r="AG13" s="15">
        <v>50</v>
      </c>
      <c r="AH13" s="15">
        <v>50</v>
      </c>
      <c r="AI13" s="14">
        <v>400</v>
      </c>
      <c r="AJ13" s="20">
        <v>2</v>
      </c>
      <c r="AK13" s="20">
        <v>120</v>
      </c>
      <c r="AL13" s="20">
        <v>3</v>
      </c>
      <c r="AM13" s="20">
        <v>123</v>
      </c>
      <c r="AN13" s="20">
        <v>523</v>
      </c>
      <c r="AO13" s="52">
        <v>1028</v>
      </c>
      <c r="AP13" s="30">
        <v>1.15740740740741E-05</v>
      </c>
      <c r="AQ13" s="30">
        <v>0.011898148148148175</v>
      </c>
      <c r="AR13" s="18">
        <v>9</v>
      </c>
      <c r="AS13" s="15"/>
      <c r="AT13" s="15"/>
      <c r="AU13" s="50"/>
    </row>
    <row r="14" spans="1:85" ht="15.75">
      <c r="A14" s="7">
        <v>11</v>
      </c>
      <c r="B14" s="13">
        <v>19</v>
      </c>
      <c r="C14" s="14" t="s">
        <v>199</v>
      </c>
      <c r="D14" s="14" t="s">
        <v>200</v>
      </c>
      <c r="E14" s="14">
        <v>0</v>
      </c>
      <c r="F14" s="14" t="s">
        <v>201</v>
      </c>
      <c r="G14" s="14" t="s">
        <v>167</v>
      </c>
      <c r="H14" s="14" t="s">
        <v>12</v>
      </c>
      <c r="I14" s="15">
        <v>5</v>
      </c>
      <c r="J14" s="15">
        <v>0</v>
      </c>
      <c r="K14" s="15">
        <v>0</v>
      </c>
      <c r="L14" s="15">
        <v>50</v>
      </c>
      <c r="M14" s="15">
        <v>20</v>
      </c>
      <c r="N14" s="22"/>
      <c r="O14" s="22"/>
      <c r="P14" s="15">
        <v>50</v>
      </c>
      <c r="Q14" s="15">
        <v>50</v>
      </c>
      <c r="R14" s="15">
        <v>50</v>
      </c>
      <c r="S14" s="14">
        <v>225</v>
      </c>
      <c r="T14" s="20">
        <v>4</v>
      </c>
      <c r="U14" s="20">
        <v>240</v>
      </c>
      <c r="V14" s="20">
        <v>59</v>
      </c>
      <c r="W14" s="20">
        <v>299</v>
      </c>
      <c r="X14" s="23">
        <v>524</v>
      </c>
      <c r="Y14" s="15">
        <v>50</v>
      </c>
      <c r="Z14" s="15">
        <v>5</v>
      </c>
      <c r="AA14" s="15">
        <v>5</v>
      </c>
      <c r="AB14" s="15">
        <v>50</v>
      </c>
      <c r="AC14" s="15">
        <v>5</v>
      </c>
      <c r="AD14" s="22"/>
      <c r="AE14" s="22"/>
      <c r="AF14" s="15">
        <v>5</v>
      </c>
      <c r="AG14" s="14">
        <v>0</v>
      </c>
      <c r="AH14" s="14">
        <v>5</v>
      </c>
      <c r="AI14" s="14">
        <v>125</v>
      </c>
      <c r="AJ14" s="20">
        <v>4</v>
      </c>
      <c r="AK14" s="20">
        <v>240</v>
      </c>
      <c r="AL14" s="20">
        <v>48</v>
      </c>
      <c r="AM14" s="20">
        <v>288</v>
      </c>
      <c r="AN14" s="20">
        <v>413</v>
      </c>
      <c r="AO14" s="52">
        <v>937</v>
      </c>
      <c r="AP14" s="30">
        <v>1.15740740740741E-05</v>
      </c>
      <c r="AQ14" s="30">
        <v>0.010844907407407432</v>
      </c>
      <c r="AR14" s="18">
        <v>5</v>
      </c>
      <c r="AS14" s="15">
        <v>7</v>
      </c>
      <c r="AT14" s="15"/>
      <c r="AU14" s="50">
        <v>3</v>
      </c>
      <c r="CF14" s="19" t="s">
        <v>202</v>
      </c>
      <c r="CG14" s="19" t="s">
        <v>203</v>
      </c>
    </row>
    <row r="15" spans="1:85" ht="15.75">
      <c r="A15" s="7">
        <v>12</v>
      </c>
      <c r="B15" s="13">
        <v>23</v>
      </c>
      <c r="C15" s="14" t="s">
        <v>204</v>
      </c>
      <c r="D15" s="14" t="s">
        <v>205</v>
      </c>
      <c r="E15" s="14">
        <v>0</v>
      </c>
      <c r="F15" s="14" t="s">
        <v>201</v>
      </c>
      <c r="G15" s="14" t="s">
        <v>167</v>
      </c>
      <c r="H15" s="14" t="s">
        <v>11</v>
      </c>
      <c r="I15" s="15">
        <v>0</v>
      </c>
      <c r="J15" s="15">
        <v>50</v>
      </c>
      <c r="K15" s="15">
        <v>0</v>
      </c>
      <c r="L15" s="15">
        <v>20</v>
      </c>
      <c r="M15" s="15">
        <v>5</v>
      </c>
      <c r="N15" s="22"/>
      <c r="O15" s="22"/>
      <c r="P15" s="15">
        <v>5</v>
      </c>
      <c r="Q15" s="15">
        <v>5</v>
      </c>
      <c r="R15" s="15">
        <v>5</v>
      </c>
      <c r="S15" s="14">
        <v>90</v>
      </c>
      <c r="T15" s="20">
        <v>3</v>
      </c>
      <c r="U15" s="20">
        <v>180</v>
      </c>
      <c r="V15" s="20">
        <v>32</v>
      </c>
      <c r="W15" s="20">
        <v>212</v>
      </c>
      <c r="X15" s="23">
        <v>302</v>
      </c>
      <c r="Y15" s="15">
        <v>0</v>
      </c>
      <c r="Z15" s="15">
        <v>50</v>
      </c>
      <c r="AA15" s="15">
        <v>20</v>
      </c>
      <c r="AB15" s="15">
        <v>20</v>
      </c>
      <c r="AC15" s="15">
        <v>5</v>
      </c>
      <c r="AD15" s="22"/>
      <c r="AE15" s="22"/>
      <c r="AF15" s="15">
        <v>5</v>
      </c>
      <c r="AG15" s="15">
        <v>5</v>
      </c>
      <c r="AH15" s="15">
        <v>5</v>
      </c>
      <c r="AI15" s="14">
        <v>110</v>
      </c>
      <c r="AJ15" s="20">
        <v>2</v>
      </c>
      <c r="AK15" s="20">
        <v>120</v>
      </c>
      <c r="AL15" s="20">
        <v>53</v>
      </c>
      <c r="AM15" s="20">
        <v>173</v>
      </c>
      <c r="AN15" s="20">
        <v>283</v>
      </c>
      <c r="AO15" s="52">
        <v>585</v>
      </c>
      <c r="AP15" s="30">
        <v>1.15740740740741E-05</v>
      </c>
      <c r="AQ15" s="30">
        <v>0.006770833333333349</v>
      </c>
      <c r="AR15" s="18">
        <v>2</v>
      </c>
      <c r="AS15" s="15"/>
      <c r="AT15" s="15"/>
      <c r="AU15" s="50"/>
      <c r="CF15" s="19" t="s">
        <v>206</v>
      </c>
      <c r="CG15" s="19" t="s">
        <v>207</v>
      </c>
    </row>
    <row r="16" spans="1:85" ht="15.75">
      <c r="A16" s="7">
        <v>13</v>
      </c>
      <c r="B16" s="13">
        <v>25</v>
      </c>
      <c r="C16" s="14" t="s">
        <v>208</v>
      </c>
      <c r="D16" s="14" t="s">
        <v>209</v>
      </c>
      <c r="E16" s="14">
        <v>0</v>
      </c>
      <c r="F16" s="14" t="s">
        <v>210</v>
      </c>
      <c r="G16" s="14" t="s">
        <v>167</v>
      </c>
      <c r="H16" s="14" t="s">
        <v>12</v>
      </c>
      <c r="I16" s="15">
        <v>0</v>
      </c>
      <c r="J16" s="15">
        <v>5</v>
      </c>
      <c r="K16" s="15">
        <v>0</v>
      </c>
      <c r="L16" s="15">
        <v>50</v>
      </c>
      <c r="M16" s="15">
        <v>5</v>
      </c>
      <c r="N16" s="22"/>
      <c r="O16" s="22"/>
      <c r="P16" s="15">
        <v>5</v>
      </c>
      <c r="Q16" s="15">
        <v>5</v>
      </c>
      <c r="R16" s="15">
        <v>5</v>
      </c>
      <c r="S16" s="14">
        <v>75</v>
      </c>
      <c r="T16" s="20">
        <v>3</v>
      </c>
      <c r="U16" s="20">
        <v>180</v>
      </c>
      <c r="V16" s="20">
        <v>21</v>
      </c>
      <c r="W16" s="20">
        <v>201</v>
      </c>
      <c r="X16" s="23">
        <v>276</v>
      </c>
      <c r="Y16" s="15">
        <v>0</v>
      </c>
      <c r="Z16" s="15">
        <v>5</v>
      </c>
      <c r="AA16" s="15">
        <v>5</v>
      </c>
      <c r="AB16" s="15">
        <v>20</v>
      </c>
      <c r="AC16" s="15">
        <v>5</v>
      </c>
      <c r="AD16" s="22"/>
      <c r="AE16" s="22"/>
      <c r="AF16" s="15">
        <v>20</v>
      </c>
      <c r="AG16" s="15">
        <v>20</v>
      </c>
      <c r="AH16" s="15">
        <v>5</v>
      </c>
      <c r="AI16" s="14">
        <v>80</v>
      </c>
      <c r="AJ16" s="20">
        <v>3</v>
      </c>
      <c r="AK16" s="20">
        <v>180</v>
      </c>
      <c r="AL16" s="20">
        <v>27</v>
      </c>
      <c r="AM16" s="20">
        <v>207</v>
      </c>
      <c r="AN16" s="20">
        <v>287</v>
      </c>
      <c r="AO16" s="52">
        <v>563</v>
      </c>
      <c r="AP16" s="30">
        <v>1.15740740740741E-05</v>
      </c>
      <c r="AQ16" s="30">
        <v>0.0065162037037037185</v>
      </c>
      <c r="AR16" s="18">
        <v>3</v>
      </c>
      <c r="AS16" s="15">
        <v>13</v>
      </c>
      <c r="AT16" s="15"/>
      <c r="AU16" s="50">
        <v>5</v>
      </c>
      <c r="CF16" s="19" t="s">
        <v>211</v>
      </c>
      <c r="CG16" s="19" t="s">
        <v>212</v>
      </c>
    </row>
    <row r="17" spans="1:85" ht="15.75">
      <c r="A17" s="7">
        <v>14</v>
      </c>
      <c r="B17" s="53">
        <v>30</v>
      </c>
      <c r="C17" s="14" t="s">
        <v>213</v>
      </c>
      <c r="D17" s="14" t="s">
        <v>214</v>
      </c>
      <c r="E17" s="14">
        <v>0</v>
      </c>
      <c r="F17" s="14" t="s">
        <v>210</v>
      </c>
      <c r="G17" s="14" t="s">
        <v>167</v>
      </c>
      <c r="H17" s="14" t="s">
        <v>11</v>
      </c>
      <c r="I17" s="15">
        <v>0</v>
      </c>
      <c r="J17" s="15">
        <v>50</v>
      </c>
      <c r="K17" s="15">
        <v>50</v>
      </c>
      <c r="L17" s="15">
        <v>50</v>
      </c>
      <c r="M17" s="15">
        <v>50</v>
      </c>
      <c r="N17" s="22"/>
      <c r="O17" s="22"/>
      <c r="P17" s="15">
        <v>50</v>
      </c>
      <c r="Q17" s="15">
        <v>50</v>
      </c>
      <c r="R17" s="15">
        <v>50</v>
      </c>
      <c r="S17" s="14">
        <v>350</v>
      </c>
      <c r="T17" s="20">
        <v>1</v>
      </c>
      <c r="U17" s="20">
        <v>60</v>
      </c>
      <c r="V17" s="20">
        <v>50</v>
      </c>
      <c r="W17" s="20">
        <v>110</v>
      </c>
      <c r="X17" s="23">
        <v>460</v>
      </c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14">
        <v>0</v>
      </c>
      <c r="AJ17" s="20"/>
      <c r="AK17" s="20" t="e">
        <v>#VALUE!</v>
      </c>
      <c r="AL17" s="20"/>
      <c r="AM17" s="20" t="e">
        <v>#VALUE!</v>
      </c>
      <c r="AN17" s="20" t="e">
        <v>#VALUE!</v>
      </c>
      <c r="AO17" s="52" t="e">
        <v>#VALUE!</v>
      </c>
      <c r="AP17" s="30">
        <v>1.15740740740741E-05</v>
      </c>
      <c r="AQ17" s="30" t="e">
        <v>#VALUE!</v>
      </c>
      <c r="AR17" s="18">
        <v>10</v>
      </c>
      <c r="AS17" s="15"/>
      <c r="AT17" s="15"/>
      <c r="AU17" s="50"/>
      <c r="CF17" s="19" t="s">
        <v>215</v>
      </c>
      <c r="CG17" s="19" t="s">
        <v>216</v>
      </c>
    </row>
    <row r="18" spans="1:85" s="62" customFormat="1" ht="12.75" customHeight="1">
      <c r="A18" s="55">
        <v>15</v>
      </c>
      <c r="B18" s="56">
        <v>5</v>
      </c>
      <c r="C18" s="55" t="s">
        <v>217</v>
      </c>
      <c r="D18" s="55" t="s">
        <v>218</v>
      </c>
      <c r="E18" s="55" t="s">
        <v>7</v>
      </c>
      <c r="F18" s="55"/>
      <c r="G18" s="55" t="s">
        <v>167</v>
      </c>
      <c r="H18" s="55" t="s">
        <v>12</v>
      </c>
      <c r="I18" s="55">
        <v>0</v>
      </c>
      <c r="J18" s="55">
        <v>0</v>
      </c>
      <c r="K18" s="55">
        <v>5</v>
      </c>
      <c r="L18" s="55">
        <v>20</v>
      </c>
      <c r="M18" s="55">
        <v>5</v>
      </c>
      <c r="N18" s="55"/>
      <c r="O18" s="55"/>
      <c r="P18" s="55">
        <v>5</v>
      </c>
      <c r="Q18" s="55">
        <v>5</v>
      </c>
      <c r="R18" s="55">
        <v>20</v>
      </c>
      <c r="S18" s="55">
        <v>60</v>
      </c>
      <c r="T18" s="57">
        <v>3</v>
      </c>
      <c r="U18" s="57">
        <v>180</v>
      </c>
      <c r="V18" s="57"/>
      <c r="W18" s="57">
        <v>180</v>
      </c>
      <c r="X18" s="58">
        <v>240</v>
      </c>
      <c r="Y18" s="55">
        <v>0</v>
      </c>
      <c r="Z18" s="55">
        <v>0</v>
      </c>
      <c r="AA18" s="55">
        <v>0</v>
      </c>
      <c r="AB18" s="55">
        <v>50</v>
      </c>
      <c r="AC18" s="55">
        <v>5</v>
      </c>
      <c r="AD18" s="55"/>
      <c r="AE18" s="55"/>
      <c r="AF18" s="55">
        <v>0</v>
      </c>
      <c r="AG18" s="55">
        <v>5</v>
      </c>
      <c r="AH18" s="55">
        <v>0</v>
      </c>
      <c r="AI18" s="55">
        <v>60</v>
      </c>
      <c r="AJ18" s="57">
        <v>3</v>
      </c>
      <c r="AK18" s="57">
        <v>180</v>
      </c>
      <c r="AL18" s="57">
        <v>20</v>
      </c>
      <c r="AM18" s="57">
        <v>200</v>
      </c>
      <c r="AN18" s="57">
        <v>260</v>
      </c>
      <c r="AO18" s="59">
        <v>500</v>
      </c>
      <c r="AP18" s="60">
        <v>1.15740740740741E-05</v>
      </c>
      <c r="AQ18" s="60">
        <v>0.005787037037037051</v>
      </c>
      <c r="AR18" s="61">
        <v>1</v>
      </c>
      <c r="AS18" s="55"/>
      <c r="AT18" s="22"/>
      <c r="AU18" s="2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F18" s="62" t="s">
        <v>219</v>
      </c>
      <c r="CG18" s="62" t="s">
        <v>220</v>
      </c>
    </row>
    <row r="19" spans="1:47" ht="12.75">
      <c r="A19" s="63"/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3"/>
      <c r="T19" s="66"/>
      <c r="U19" s="66"/>
      <c r="V19" s="66"/>
      <c r="W19" s="66"/>
      <c r="X19" s="67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3"/>
      <c r="AJ19" s="66"/>
      <c r="AK19" s="66"/>
      <c r="AL19" s="66"/>
      <c r="AM19" s="66"/>
      <c r="AN19" s="66"/>
      <c r="AO19" s="66"/>
      <c r="AP19" s="66"/>
      <c r="AQ19" s="66"/>
      <c r="AR19" s="65"/>
      <c r="AS19" s="65"/>
      <c r="AT19" s="65"/>
      <c r="AU19" s="65"/>
    </row>
    <row r="20" spans="1:47" ht="12.75">
      <c r="A20" s="26"/>
      <c r="B20" s="42"/>
      <c r="C20" s="26" t="s">
        <v>109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26"/>
      <c r="T20" s="45"/>
      <c r="U20" s="45"/>
      <c r="V20" s="45"/>
      <c r="W20" s="45"/>
      <c r="X20" s="46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26"/>
      <c r="AJ20" s="45"/>
      <c r="AK20" s="45"/>
      <c r="AL20" s="45"/>
      <c r="AM20" s="45"/>
      <c r="AN20" s="45"/>
      <c r="AO20" s="45"/>
      <c r="AP20" s="45"/>
      <c r="AQ20" s="45"/>
      <c r="AR20" s="43"/>
      <c r="AS20" s="43"/>
      <c r="AT20" s="43"/>
      <c r="AU20" s="43"/>
    </row>
    <row r="21" spans="1:47" ht="18.75" customHeight="1">
      <c r="A21" s="26"/>
      <c r="B21" s="42"/>
      <c r="C21" s="26" t="s">
        <v>110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26"/>
      <c r="T21" s="45"/>
      <c r="U21" s="45"/>
      <c r="V21" s="45"/>
      <c r="W21" s="45"/>
      <c r="X21" s="46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26"/>
      <c r="AJ21" s="45"/>
      <c r="AK21" s="45"/>
      <c r="AL21" s="45"/>
      <c r="AM21" s="45"/>
      <c r="AN21" s="45"/>
      <c r="AO21" s="45"/>
      <c r="AP21" s="45"/>
      <c r="AQ21" s="45"/>
      <c r="AR21" s="43"/>
      <c r="AS21" s="43"/>
      <c r="AT21" s="43"/>
      <c r="AU21" s="43"/>
    </row>
    <row r="22" spans="1:47" ht="12.75">
      <c r="A22" s="26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26"/>
      <c r="T22" s="45"/>
      <c r="U22" s="45"/>
      <c r="V22" s="45"/>
      <c r="W22" s="45"/>
      <c r="X22" s="46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26"/>
      <c r="AJ22" s="45"/>
      <c r="AK22" s="45"/>
      <c r="AL22" s="45"/>
      <c r="AM22" s="45"/>
      <c r="AN22" s="45"/>
      <c r="AO22" s="45"/>
      <c r="AP22" s="45"/>
      <c r="AQ22" s="45"/>
      <c r="AR22" s="43"/>
      <c r="AS22" s="43"/>
      <c r="AT22" s="43"/>
      <c r="AU22" s="43"/>
    </row>
    <row r="23" spans="1:47" ht="12.75">
      <c r="A23" s="26"/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26"/>
      <c r="T23" s="45"/>
      <c r="U23" s="45"/>
      <c r="V23" s="45"/>
      <c r="W23" s="45"/>
      <c r="X23" s="46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26"/>
      <c r="AJ23" s="45"/>
      <c r="AK23" s="45"/>
      <c r="AL23" s="45"/>
      <c r="AM23" s="45"/>
      <c r="AN23" s="45"/>
      <c r="AO23" s="45"/>
      <c r="AP23" s="45"/>
      <c r="AQ23" s="45"/>
      <c r="AR23" s="43"/>
      <c r="AS23" s="43"/>
      <c r="AT23" s="43"/>
      <c r="AU23" s="43"/>
    </row>
    <row r="24" spans="1:47" ht="12.75">
      <c r="A24" s="26"/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26"/>
      <c r="T24" s="45"/>
      <c r="U24" s="45"/>
      <c r="V24" s="45"/>
      <c r="W24" s="45"/>
      <c r="X24" s="46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26"/>
      <c r="AJ24" s="45"/>
      <c r="AK24" s="45"/>
      <c r="AL24" s="45"/>
      <c r="AM24" s="45"/>
      <c r="AN24" s="45"/>
      <c r="AO24" s="45"/>
      <c r="AP24" s="45"/>
      <c r="AQ24" s="45"/>
      <c r="AR24" s="43"/>
      <c r="AS24" s="43"/>
      <c r="AT24" s="43"/>
      <c r="AU24" s="43"/>
    </row>
    <row r="25" spans="1:47" ht="12.75">
      <c r="A25" s="26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26"/>
      <c r="T25" s="45"/>
      <c r="U25" s="45"/>
      <c r="V25" s="45"/>
      <c r="W25" s="45"/>
      <c r="X25" s="46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26"/>
      <c r="AJ25" s="45"/>
      <c r="AK25" s="45"/>
      <c r="AL25" s="45"/>
      <c r="AM25" s="45"/>
      <c r="AN25" s="45"/>
      <c r="AO25" s="45"/>
      <c r="AP25" s="45"/>
      <c r="AQ25" s="45"/>
      <c r="AR25" s="43"/>
      <c r="AS25" s="43"/>
      <c r="AT25" s="43"/>
      <c r="AU25" s="43"/>
    </row>
    <row r="26" spans="1:47" ht="12.75">
      <c r="A26" s="26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26"/>
      <c r="T26" s="45"/>
      <c r="U26" s="45"/>
      <c r="V26" s="45"/>
      <c r="W26" s="45"/>
      <c r="X26" s="46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26"/>
      <c r="AJ26" s="45"/>
      <c r="AK26" s="45"/>
      <c r="AL26" s="45"/>
      <c r="AM26" s="45"/>
      <c r="AN26" s="45"/>
      <c r="AO26" s="45"/>
      <c r="AP26" s="45"/>
      <c r="AQ26" s="45"/>
      <c r="AR26" s="43"/>
      <c r="AS26" s="43"/>
      <c r="AT26" s="43"/>
      <c r="AU26" s="43"/>
    </row>
    <row r="27" spans="1:47" ht="12.75">
      <c r="A27" s="26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26"/>
      <c r="T27" s="45"/>
      <c r="U27" s="45"/>
      <c r="V27" s="45"/>
      <c r="W27" s="45"/>
      <c r="X27" s="46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26"/>
      <c r="AJ27" s="45"/>
      <c r="AK27" s="45"/>
      <c r="AL27" s="45"/>
      <c r="AM27" s="45"/>
      <c r="AN27" s="45"/>
      <c r="AO27" s="45"/>
      <c r="AP27" s="45"/>
      <c r="AQ27" s="45"/>
      <c r="AR27" s="43"/>
      <c r="AS27" s="43"/>
      <c r="AT27" s="43"/>
      <c r="AU27" s="43"/>
    </row>
    <row r="28" spans="1:47" ht="12.75">
      <c r="A28" s="26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26"/>
      <c r="T28" s="45"/>
      <c r="U28" s="45"/>
      <c r="V28" s="45"/>
      <c r="W28" s="45"/>
      <c r="X28" s="46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26"/>
      <c r="AJ28" s="45"/>
      <c r="AK28" s="45"/>
      <c r="AL28" s="45"/>
      <c r="AM28" s="45"/>
      <c r="AN28" s="45"/>
      <c r="AO28" s="45"/>
      <c r="AP28" s="45"/>
      <c r="AQ28" s="45"/>
      <c r="AR28" s="43"/>
      <c r="AS28" s="43"/>
      <c r="AT28" s="43"/>
      <c r="AU28" s="43"/>
    </row>
    <row r="29" spans="1:47" ht="12.75">
      <c r="A29" s="26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26"/>
      <c r="T29" s="45"/>
      <c r="U29" s="45"/>
      <c r="V29" s="45"/>
      <c r="W29" s="45"/>
      <c r="X29" s="46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26"/>
      <c r="AJ29" s="45"/>
      <c r="AK29" s="45"/>
      <c r="AL29" s="45"/>
      <c r="AM29" s="45"/>
      <c r="AN29" s="45"/>
      <c r="AO29" s="45"/>
      <c r="AP29" s="45"/>
      <c r="AQ29" s="45"/>
      <c r="AR29" s="43"/>
      <c r="AS29" s="43"/>
      <c r="AT29" s="43"/>
      <c r="AU29" s="43"/>
    </row>
    <row r="30" spans="1:47" ht="12.75">
      <c r="A30" s="26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26"/>
      <c r="T30" s="45"/>
      <c r="U30" s="45"/>
      <c r="V30" s="45"/>
      <c r="W30" s="45"/>
      <c r="X30" s="46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26"/>
      <c r="AJ30" s="45"/>
      <c r="AK30" s="45"/>
      <c r="AL30" s="45"/>
      <c r="AM30" s="45"/>
      <c r="AN30" s="45"/>
      <c r="AO30" s="45"/>
      <c r="AP30" s="45"/>
      <c r="AQ30" s="45"/>
      <c r="AR30" s="43"/>
      <c r="AS30" s="43"/>
      <c r="AT30" s="43"/>
      <c r="AU30" s="43"/>
    </row>
    <row r="31" spans="1:47" ht="12.75">
      <c r="A31" s="26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26"/>
      <c r="T31" s="43"/>
      <c r="U31" s="43"/>
      <c r="V31" s="43"/>
      <c r="W31" s="43"/>
      <c r="X31" s="47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26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</row>
    <row r="32" spans="1:47" ht="12.75">
      <c r="A32" s="26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26"/>
      <c r="T32" s="43"/>
      <c r="U32" s="43"/>
      <c r="V32" s="43"/>
      <c r="W32" s="43"/>
      <c r="X32" s="47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26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</row>
    <row r="33" spans="1:47" ht="12.75">
      <c r="A33" s="26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26"/>
      <c r="T33" s="43"/>
      <c r="U33" s="43"/>
      <c r="V33" s="43"/>
      <c r="W33" s="43"/>
      <c r="X33" s="47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26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</row>
    <row r="34" spans="1:47" ht="12.75">
      <c r="A34" s="26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26"/>
      <c r="T34" s="43"/>
      <c r="U34" s="43"/>
      <c r="V34" s="43"/>
      <c r="W34" s="43"/>
      <c r="X34" s="47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26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</row>
    <row r="35" spans="1:47" ht="12.75">
      <c r="A35" s="26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26"/>
      <c r="T35" s="43"/>
      <c r="U35" s="43"/>
      <c r="V35" s="43"/>
      <c r="W35" s="43"/>
      <c r="X35" s="47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26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</row>
    <row r="36" spans="1:47" ht="12.75">
      <c r="A36" s="26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26"/>
      <c r="T36" s="43"/>
      <c r="U36" s="43"/>
      <c r="V36" s="43"/>
      <c r="W36" s="43"/>
      <c r="X36" s="47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26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</row>
    <row r="37" spans="1:47" ht="12.75">
      <c r="A37" s="26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26"/>
      <c r="T37" s="43"/>
      <c r="U37" s="43"/>
      <c r="V37" s="43"/>
      <c r="W37" s="43"/>
      <c r="X37" s="47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26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</row>
    <row r="38" spans="1:47" ht="12.75">
      <c r="A38" s="26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26"/>
      <c r="T38" s="43"/>
      <c r="U38" s="43"/>
      <c r="V38" s="43"/>
      <c r="W38" s="43"/>
      <c r="X38" s="47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26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</row>
    <row r="39" spans="1:47" ht="12.75">
      <c r="A39" s="26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26"/>
      <c r="T39" s="43"/>
      <c r="U39" s="43"/>
      <c r="V39" s="43"/>
      <c r="W39" s="43"/>
      <c r="X39" s="47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26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</row>
    <row r="40" spans="1:47" ht="12.75">
      <c r="A40" s="26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26"/>
      <c r="T40" s="43"/>
      <c r="U40" s="43"/>
      <c r="V40" s="43"/>
      <c r="W40" s="43"/>
      <c r="X40" s="47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26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</row>
    <row r="41" spans="1:47" ht="12.75">
      <c r="A41" s="26"/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26"/>
      <c r="T41" s="43"/>
      <c r="U41" s="43"/>
      <c r="V41" s="43"/>
      <c r="W41" s="43"/>
      <c r="X41" s="47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26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</row>
    <row r="42" spans="1:47" ht="12.75">
      <c r="A42" s="2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26"/>
      <c r="T42" s="43"/>
      <c r="U42" s="43"/>
      <c r="V42" s="43"/>
      <c r="W42" s="43"/>
      <c r="X42" s="47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26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</row>
    <row r="43" spans="1:47" ht="12.75">
      <c r="A43" s="26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26"/>
      <c r="T43" s="43"/>
      <c r="U43" s="43"/>
      <c r="V43" s="43"/>
      <c r="W43" s="43"/>
      <c r="X43" s="47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26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</row>
    <row r="44" spans="1:47" ht="12.75">
      <c r="A44" s="26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26"/>
      <c r="T44" s="43"/>
      <c r="U44" s="43"/>
      <c r="V44" s="43"/>
      <c r="W44" s="43"/>
      <c r="X44" s="47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26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</row>
    <row r="45" spans="1:47" ht="12.75">
      <c r="A45" s="26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26"/>
      <c r="T45" s="43"/>
      <c r="U45" s="43"/>
      <c r="V45" s="43"/>
      <c r="W45" s="43"/>
      <c r="X45" s="47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26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</row>
    <row r="46" spans="1:47" ht="12.75">
      <c r="A46" s="26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26"/>
      <c r="T46" s="43"/>
      <c r="U46" s="43"/>
      <c r="V46" s="43"/>
      <c r="W46" s="43"/>
      <c r="X46" s="47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26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</row>
    <row r="47" spans="1:47" ht="12.75">
      <c r="A47" s="26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26"/>
      <c r="T47" s="43"/>
      <c r="U47" s="43"/>
      <c r="V47" s="43"/>
      <c r="W47" s="43"/>
      <c r="X47" s="47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26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</row>
    <row r="48" spans="1:47" ht="12.75">
      <c r="A48" s="26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26"/>
      <c r="T48" s="43"/>
      <c r="U48" s="43"/>
      <c r="V48" s="43"/>
      <c r="W48" s="43"/>
      <c r="X48" s="47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26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</row>
    <row r="49" spans="1:47" ht="12.75">
      <c r="A49" s="26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26"/>
      <c r="T49" s="43"/>
      <c r="U49" s="43"/>
      <c r="V49" s="43"/>
      <c r="W49" s="43"/>
      <c r="X49" s="47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26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</row>
    <row r="50" spans="1:47" ht="12.75">
      <c r="A50" s="26"/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26"/>
      <c r="T50" s="43"/>
      <c r="U50" s="43"/>
      <c r="V50" s="43"/>
      <c r="W50" s="43"/>
      <c r="X50" s="47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26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</row>
    <row r="51" spans="1:47" ht="12.75">
      <c r="A51" s="26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26"/>
      <c r="T51" s="43"/>
      <c r="U51" s="43"/>
      <c r="V51" s="43"/>
      <c r="W51" s="43"/>
      <c r="X51" s="47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26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</row>
    <row r="52" spans="1:47" ht="12.75">
      <c r="A52" s="26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26"/>
      <c r="T52" s="43"/>
      <c r="U52" s="43"/>
      <c r="V52" s="43"/>
      <c r="W52" s="43"/>
      <c r="X52" s="47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26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</row>
    <row r="53" spans="1:47" ht="12.75">
      <c r="A53" s="26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26"/>
      <c r="T53" s="43"/>
      <c r="U53" s="43"/>
      <c r="V53" s="43"/>
      <c r="W53" s="43"/>
      <c r="X53" s="47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26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</row>
    <row r="54" spans="1:47" ht="12.75">
      <c r="A54" s="26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26"/>
      <c r="T54" s="43"/>
      <c r="U54" s="43"/>
      <c r="V54" s="43"/>
      <c r="W54" s="43"/>
      <c r="X54" s="47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26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</row>
    <row r="55" spans="1:47" ht="12.75">
      <c r="A55" s="68"/>
      <c r="B55" s="69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68"/>
      <c r="T55" s="70"/>
      <c r="U55" s="70"/>
      <c r="V55" s="70"/>
      <c r="W55" s="70"/>
      <c r="X55" s="71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68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</row>
    <row r="56" ht="12.75">
      <c r="A56" s="72"/>
    </row>
    <row r="57" ht="12.75">
      <c r="A57" s="14"/>
    </row>
    <row r="58" ht="12.75">
      <c r="A58" s="14"/>
    </row>
    <row r="59" ht="12.75">
      <c r="A59" s="14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14"/>
    </row>
    <row r="67" ht="12.75">
      <c r="A67" s="14"/>
    </row>
    <row r="68" ht="12.75">
      <c r="A68" s="14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MiM</cp:lastModifiedBy>
  <dcterms:created xsi:type="dcterms:W3CDTF">1996-10-08T23:32:33Z</dcterms:created>
  <dcterms:modified xsi:type="dcterms:W3CDTF">2013-10-09T13:16:03Z</dcterms:modified>
  <cp:category/>
  <cp:version/>
  <cp:contentType/>
  <cp:contentStatus/>
</cp:coreProperties>
</file>