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9872" windowHeight="7716" firstSheet="4" activeTab="7"/>
  </bookViews>
  <sheets>
    <sheet name="Кат-2 ММ" sheetId="1" r:id="rId1"/>
    <sheet name="Кат-2 МЖ" sheetId="2" r:id="rId2"/>
    <sheet name="МАЛ-ДЕВЧ_2_м" sheetId="3" r:id="rId3"/>
    <sheet name="МАЛ-ДЕВЧ_2_см" sheetId="4" r:id="rId4"/>
    <sheet name="ЮНР-ЮНРК_2_м" sheetId="5" r:id="rId5"/>
    <sheet name="ЮНР-ЮНРК_2_см" sheetId="6" r:id="rId6"/>
    <sheet name="Командная гонка" sheetId="7" r:id="rId7"/>
    <sheet name="Каяк Ж" sheetId="8" r:id="rId8"/>
    <sheet name="Каяк М" sheetId="9" r:id="rId9"/>
    <sheet name="Общекоманд зачет" sheetId="10" r:id="rId10"/>
  </sheets>
  <externalReferences>
    <externalReference r:id="rId13"/>
    <externalReference r:id="rId14"/>
  </externalReferences>
  <definedNames>
    <definedName name="_xlfn.COUNTIFS" hidden="1">#NAME?</definedName>
    <definedName name="_xlnm._FilterDatabase" localSheetId="1" hidden="1">'Кат-2 МЖ'!$A$7:$AB$7</definedName>
    <definedName name="_xlnm._FilterDatabase" localSheetId="0" hidden="1">'Кат-2 ММ'!$A$7:$AB$7</definedName>
    <definedName name="_xlnm._FilterDatabase" localSheetId="2" hidden="1">'МАЛ-ДЕВЧ_2_м'!$A$7:$AB$7</definedName>
    <definedName name="_xlnm._FilterDatabase" localSheetId="3" hidden="1">'МАЛ-ДЕВЧ_2_см'!$A$7:$AE$7</definedName>
    <definedName name="_xlnm._FilterDatabase" localSheetId="4" hidden="1">'ЮНР-ЮНРК_2_м'!$A$7:$AB$7</definedName>
    <definedName name="_xlnm._FilterDatabase" localSheetId="5" hidden="1">'ЮНР-ЮНРК_2_см'!$A$7:$AB$7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 localSheetId="1">'Кат-2 МЖ'!$B$8:$AB$954</definedName>
    <definedName name="DataProtokol2" localSheetId="0">'Кат-2 ММ'!$B$12:$AB$948</definedName>
    <definedName name="DataProtokol2" localSheetId="2">'МАЛ-ДЕВЧ_2_м'!$B$8:$AB$939</definedName>
    <definedName name="DataProtokol2" localSheetId="3">'МАЛ-ДЕВЧ_2_см'!$B$8:$AE$942</definedName>
    <definedName name="DataProtokol2" localSheetId="4">'ЮНР-ЮНРК_2_м'!$B$8:$AB$938</definedName>
    <definedName name="DataProtokol2" localSheetId="5">'ЮНР-ЮНРК_2_см'!$B$8:$AB$944</definedName>
    <definedName name="DataProtokol2">#REF!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ForVPR">#REF!</definedName>
    <definedName name="TableVPRDopusk">'[1]Настройка'!$C$44:$Q$57</definedName>
    <definedName name="TableVPRMoney">'[1]Настройка'!$C$44:$K$57</definedName>
    <definedName name="_xlnm.Print_Titles" localSheetId="1">'Кат-2 МЖ'!$1:$7</definedName>
    <definedName name="_xlnm.Print_Titles" localSheetId="0">'Кат-2 ММ'!$1:$7</definedName>
    <definedName name="_xlnm.Print_Titles" localSheetId="2">'МАЛ-ДЕВЧ_2_м'!$1:$7</definedName>
    <definedName name="_xlnm.Print_Titles" localSheetId="3">'МАЛ-ДЕВЧ_2_см'!$1:$7</definedName>
    <definedName name="_xlnm.Print_Titles" localSheetId="4">'ЮНР-ЮНРК_2_м'!$1:$7</definedName>
    <definedName name="_xlnm.Print_Titles" localSheetId="5">'ЮНР-ЮНРК_2_см'!$1:$7</definedName>
    <definedName name="личка">'[2]Списки'!$D$1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<sst xmlns="http://schemas.openxmlformats.org/spreadsheetml/2006/main" count="790" uniqueCount="193">
  <si>
    <t>№ п/п</t>
  </si>
  <si>
    <t>Номер связки</t>
  </si>
  <si>
    <t>Состав связки</t>
  </si>
  <si>
    <t>Делегация</t>
  </si>
  <si>
    <t>Территория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</si>
  <si>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</si>
  <si>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</si>
  <si>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</si>
  <si>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Время прохождения дистанции</t>
  </si>
  <si>
    <t>кол-во снятий</t>
  </si>
  <si>
    <t>Сумма штрафных баллов  на этапах</t>
  </si>
  <si>
    <t>Штрафное время на этапах</t>
  </si>
  <si>
    <t>Штрафное время</t>
  </si>
  <si>
    <t>Место</t>
  </si>
  <si>
    <t>% от результата победителя</t>
  </si>
  <si>
    <t>Выполненный норматив</t>
  </si>
  <si>
    <t>сн</t>
  </si>
  <si>
    <t/>
  </si>
  <si>
    <t>Квалификационный ранг дистанции:</t>
  </si>
  <si>
    <t>Департамент физической культуры и спорта Приморского края
КОО «Приморская федерация спортивного туризма»</t>
  </si>
  <si>
    <t xml:space="preserve">Кубок Приморского края 
/ дистанция водная / 
1 ЭТАП
</t>
  </si>
  <si>
    <t>Партизанский МР, р. Партизанская</t>
  </si>
  <si>
    <t>7_7</t>
  </si>
  <si>
    <t>Лысенко Дмитрий Владимирович(1),
Краев Тимофей Петрович(КМС)</t>
  </si>
  <si>
    <t>СТК "Сплав" - "Реснички"</t>
  </si>
  <si>
    <t>Владивосток</t>
  </si>
  <si>
    <t>12_12</t>
  </si>
  <si>
    <t>Гуменюк Дмитрий Борисович(КМС),
Малащенков Дмитрий Владимирович(КМС)</t>
  </si>
  <si>
    <t>Чемпион Боц-Боц</t>
  </si>
  <si>
    <t>21_21</t>
  </si>
  <si>
    <t>Чекуренков Юрий Викторович(2),
Мищенко Денис Сергеевич(1)</t>
  </si>
  <si>
    <t>СТК "Бобры"</t>
  </si>
  <si>
    <t>24_24</t>
  </si>
  <si>
    <t>Калганов Алексей Олегович(1),
Пипко Денис Николаевич(КМС)</t>
  </si>
  <si>
    <t>СТК "Сплав" - "USB"</t>
  </si>
  <si>
    <t>28_28</t>
  </si>
  <si>
    <t>Положенцев Дмитрий Юрьевич(КМС),
Крат Владимир Викторович(б/р)</t>
  </si>
  <si>
    <t>ТК "Луч"</t>
  </si>
  <si>
    <t>25_25</t>
  </si>
  <si>
    <t>Гилко Михаил Сергеевич(б/р),
Сопов Владислав Евгеньевич(б/р)</t>
  </si>
  <si>
    <t>СТК "Гринтур"</t>
  </si>
  <si>
    <t>26_26</t>
  </si>
  <si>
    <t>Бочков Сергей Владимирович(КМС),
Игнатова Люсине Хореновна(б/р)</t>
  </si>
  <si>
    <t>56_56</t>
  </si>
  <si>
    <t>Валуев Роман Валерьевич(3),
Панек Ольга Денисовна(3)</t>
  </si>
  <si>
    <t>Старт-Лидер-Спас</t>
  </si>
  <si>
    <t>16_16</t>
  </si>
  <si>
    <t>Марина Александра Сергеевна (б/р),
Павлов Андрей Андреевич(2)</t>
  </si>
  <si>
    <t>СТК "Бобры"-Лично</t>
  </si>
  <si>
    <t>121_121</t>
  </si>
  <si>
    <t>Боровик Николай Владимирович(КМС),
Панченко Ольга Александровна(КМС)</t>
  </si>
  <si>
    <t>19_19</t>
  </si>
  <si>
    <t>Фисенко Мария Игоревна(2),
Полевщиков Сергей Валентинович(КМС)</t>
  </si>
  <si>
    <t>23_23</t>
  </si>
  <si>
    <t>Яшина Марина Евгеньевна(б/р),
Сушков Юрий Витальевич(3)</t>
  </si>
  <si>
    <t>53_53</t>
  </si>
  <si>
    <t>Марчеко Виталий Евгеньевич(КМС),
Гостева Ольга Владимировна(2)</t>
  </si>
  <si>
    <t>14_14</t>
  </si>
  <si>
    <t>Пермяков Александр Владимирович(КМС),
Чулкова Полина Валерьевна(КМС)</t>
  </si>
  <si>
    <t>22_22</t>
  </si>
  <si>
    <t>Тырина Ирина Ивановна(3),
Брюханов Евгений Васильевич(3)</t>
  </si>
  <si>
    <t>54_54</t>
  </si>
  <si>
    <t>Лалетна Анастасия Владимировна(2),
Гуменюк Дмитрий Борисович(КМС)</t>
  </si>
  <si>
    <t>37_37</t>
  </si>
  <si>
    <t>Толстых Степан Вячеславович(3),
Домницкий Александр Сергеевич(2ю)</t>
  </si>
  <si>
    <t>СК "Форсаж-Эверест"</t>
  </si>
  <si>
    <t>Партизанский МР</t>
  </si>
  <si>
    <t>34_34</t>
  </si>
  <si>
    <t>Домницкий Сергей Сергеевич(б/р),
Косолапов Ростислав Евгеньевич(б/р)</t>
  </si>
  <si>
    <t>38_38</t>
  </si>
  <si>
    <t>Игнатьева Ангелина Максимовна(3ю),
Игнатьев Артем Максимович(3ю)</t>
  </si>
  <si>
    <t>20_20</t>
  </si>
  <si>
    <t>Колупаева Галина Владимировна(б/р),
Колупаев Святослав Владимирович(б/р)</t>
  </si>
  <si>
    <t>СТК "Сплав"</t>
  </si>
  <si>
    <t>33_33</t>
  </si>
  <si>
    <t>Иванченко Доброслава Алексеевна(3ю),
Ковалева Алина Дмитриевна(3ю)</t>
  </si>
  <si>
    <t>39_39</t>
  </si>
  <si>
    <t>Лукина Соня Алексеевна(3ю),
Маслинникова Алина Алексеевна(3ю)</t>
  </si>
  <si>
    <t>29_29</t>
  </si>
  <si>
    <t>Ганин Денис Дмитриевич(б/р),
Сердюк Полина Владимировна(б/р)</t>
  </si>
  <si>
    <t>ТК "Бонус"</t>
  </si>
  <si>
    <t>35_35</t>
  </si>
  <si>
    <t>Кисличук Анастасия Игоревна(3ю),
Нарижная Анастасия Александровна(3ю)</t>
  </si>
  <si>
    <t>36_36</t>
  </si>
  <si>
    <t>Барышников Никита Романович(3ю),
Скворцова Арина Антоновна(б/р)</t>
  </si>
  <si>
    <t>30_30</t>
  </si>
  <si>
    <t>Тычинин Валерий Дмитриевич(3),
Капустин Вадим Сергеевич(3)</t>
  </si>
  <si>
    <t>50_50</t>
  </si>
  <si>
    <t>Чернышев Семен Дмитриевич(3),
Ганин Денис Дмитриевич(б/р)</t>
  </si>
  <si>
    <t>32_32</t>
  </si>
  <si>
    <t>Корнева Анастасия Максимовна(3),
Пузанов Никита Алексеевич(2ю)</t>
  </si>
  <si>
    <t>55_55</t>
  </si>
  <si>
    <t>Сергеева Арина Алексеевна(б/р),
Пеленчук Камилла Влерьевна(б/р)</t>
  </si>
  <si>
    <t>31_31</t>
  </si>
  <si>
    <t>Кокошко Анастасия Владимировна(1),
Ежкова Дарья Сергеевна(1)</t>
  </si>
  <si>
    <t>Главный судья_________________________ /И.С. Кравцов, СС1К, г. Владивосток/</t>
  </si>
  <si>
    <t>Время прохождения дистанции с учетом штрафа</t>
  </si>
  <si>
    <t>Очки в командный зачет</t>
  </si>
  <si>
    <t>не подсчитывался</t>
  </si>
  <si>
    <t>Разряды не присваиваются, т.к. в соответствии с положением о ЕВСК (пункт 24) на дистанции принимало участие менее 6 участников (связок, групп).</t>
  </si>
  <si>
    <t>Попытка</t>
  </si>
  <si>
    <t xml:space="preserve">сн </t>
  </si>
  <si>
    <t>-</t>
  </si>
  <si>
    <t>20 апреля 2019 года</t>
  </si>
  <si>
    <t>х</t>
  </si>
  <si>
    <t>II</t>
  </si>
  <si>
    <t>III</t>
  </si>
  <si>
    <t>II ю</t>
  </si>
  <si>
    <t>Главный секретарь _____________________ /Е.В. Ганина, СС1К, г. Владивосток/</t>
  </si>
  <si>
    <t>19-21 апреля 2019 года</t>
  </si>
  <si>
    <t>Номер группы</t>
  </si>
  <si>
    <t>Группа</t>
  </si>
  <si>
    <t>Состав группы</t>
  </si>
  <si>
    <t>Штрафной временной эквивалент за снятия с этапов</t>
  </si>
  <si>
    <t>Лысенко Дмитрий Владимирович(1), Краев Тимофей Петрович(КМС), Пермяков Александр Владимирович(КМС), Чулкова Полина Валерьевна(КМС)</t>
  </si>
  <si>
    <t>Гуменюк Дмитрий Борисович(КМС), Калганова Ольга Евгеньевна(3), Малащенков Дмитрий Владимирович(КМС), Боровик Николай Владимирович(КМС)</t>
  </si>
  <si>
    <t>Козырева Екатерина Александровна(КМС), Бочков Сергей Владимирович(КМС), Калганов Алексей Олегович(1), Пипко Денис Николаевич(КМС)</t>
  </si>
  <si>
    <t>Чекуренков Юрий Викторович(2), Мищенко Денис Сергеевич(1), Кило Любовь Игоревна(б/р), Павлов Андрей Андреевич(2)</t>
  </si>
  <si>
    <t>21 апреля 2019 года</t>
  </si>
  <si>
    <t>Протокол соревнований
в дисциплине: "дистанция - водная - каяк" 2 класса, код ВРВС 0840151811Я
ЖЕНЩИНЫ</t>
  </si>
  <si>
    <t>Номер участника</t>
  </si>
  <si>
    <t>Участник</t>
  </si>
  <si>
    <t>Год</t>
  </si>
  <si>
    <t>Разряд</t>
  </si>
  <si>
    <t>1</t>
  </si>
  <si>
    <t>40</t>
  </si>
  <si>
    <t>Орел Анастасия Александровна</t>
  </si>
  <si>
    <t>КМС</t>
  </si>
  <si>
    <t>СТК "Грань"</t>
  </si>
  <si>
    <t>Хабаровск</t>
  </si>
  <si>
    <t>2</t>
  </si>
  <si>
    <t>13</t>
  </si>
  <si>
    <t>Чулкова Полина Валерьевна</t>
  </si>
  <si>
    <t>3</t>
  </si>
  <si>
    <t>107</t>
  </si>
  <si>
    <t>Козырева Екатерина Александровна</t>
  </si>
  <si>
    <t>4</t>
  </si>
  <si>
    <t>52</t>
  </si>
  <si>
    <t>Колупаева Татьяна Олеговна</t>
  </si>
  <si>
    <t>б/р</t>
  </si>
  <si>
    <t>2ю</t>
  </si>
  <si>
    <t>5</t>
  </si>
  <si>
    <t>57</t>
  </si>
  <si>
    <t>Калганова Ольга Евгеньевна</t>
  </si>
  <si>
    <t>6</t>
  </si>
  <si>
    <t>17</t>
  </si>
  <si>
    <t>Кило Любовь Игоревна</t>
  </si>
  <si>
    <t>Протокол соревнований
в дисциплине: "дистанция - водная - каяк" 2 класса, код ВРВС 0840151811Я
МУЖЧИНЫ</t>
  </si>
  <si>
    <t>171</t>
  </si>
  <si>
    <t>Бочков Сергей Владимирович</t>
  </si>
  <si>
    <t>58</t>
  </si>
  <si>
    <t>Малащенков Дмитрий Владимирович</t>
  </si>
  <si>
    <t>11</t>
  </si>
  <si>
    <t>Пипко Денис Николаевич</t>
  </si>
  <si>
    <t>42</t>
  </si>
  <si>
    <t>Боровик Николай Владимирович</t>
  </si>
  <si>
    <t>43</t>
  </si>
  <si>
    <t>Хотулев Константин Павлович</t>
  </si>
  <si>
    <t>51</t>
  </si>
  <si>
    <t>Марчеко Виталий Евгеньевич</t>
  </si>
  <si>
    <t>7</t>
  </si>
  <si>
    <t>41</t>
  </si>
  <si>
    <t>Радченко Николай Михайлович</t>
  </si>
  <si>
    <t>8</t>
  </si>
  <si>
    <t>24</t>
  </si>
  <si>
    <t>Калганов Алексей Олегович</t>
  </si>
  <si>
    <t>9</t>
  </si>
  <si>
    <t>15</t>
  </si>
  <si>
    <t>Пермяков Александр Владимирович</t>
  </si>
  <si>
    <t>10</t>
  </si>
  <si>
    <t>44</t>
  </si>
  <si>
    <t>Мищенко Денис Сергеевич</t>
  </si>
  <si>
    <t>27</t>
  </si>
  <si>
    <t>Казорин Алексей Владимирович</t>
  </si>
  <si>
    <t>Командный зачет
в дисциплине: "дистанция - водная - катамаран 2" 2 класса
МУЖЧИНЫ/ЖЕНЩИНЫ</t>
  </si>
  <si>
    <t>Пол</t>
  </si>
  <si>
    <t>Результат
катамаран-2</t>
  </si>
  <si>
    <t>Результат командной гонки</t>
  </si>
  <si>
    <t>Результат каяк</t>
  </si>
  <si>
    <t>Результат
делегации</t>
  </si>
  <si>
    <t>Очки связки в зачет делегации</t>
  </si>
  <si>
    <t>Очки участника в зачет делегации</t>
  </si>
  <si>
    <t>Сумма очков связок делагации</t>
  </si>
  <si>
    <t>Место делегации</t>
  </si>
  <si>
    <t>см</t>
  </si>
  <si>
    <t>м</t>
  </si>
  <si>
    <t>Протокол соревнований
в дисциплине: "дистанция - водная - катамаран 2" 2 класса, код ВРВС 0840181811Я
МУЖЧИНЫ</t>
  </si>
  <si>
    <t>Протокол соревнований
в дисциплине: "дистанция - водная - катамаран 2" 2 класса, код ВРВС 0840181811Я
МУЖЧИНЫ/ЖЕНЩИНЫ. СМЕШАННЫЕ СВЯЗКИ</t>
  </si>
  <si>
    <t xml:space="preserve">Протокол соревнований
в дисциплине: "дистанция - водная - катамаран 2" 2 класса, код ВРВС 0840181811Я
МАЛЬЧИКИ </t>
  </si>
  <si>
    <t>Протокол соревнований
в дисциплине: "дистанция - водная - катамаран 2" 2 класса, код ВРВС 0840181811Я
МАЛЬЧИКИ/ДЕВОЧКИ. СМЕШАННЫЕ СВЯЗКИ</t>
  </si>
  <si>
    <t>Протокол соревнований
в дисциплине: "дистанция - водная - катамаран 2" 2 класса, код ВРВС 0840181811Я
ЮНИОРЫ</t>
  </si>
  <si>
    <t>Протокол соревнований
в дисциплине: "дистанция - водная - катамаран 2" 2 класса, код ВРВС 0840181811Я
ЮНИОРЫ/ЮНИОРКИ. СМЕШАННЫЕ СВЯЗКИ</t>
  </si>
  <si>
    <t>Протокол соревнований
в дисциплине: "дистанция - водная - группа" 2 класса, код ВРВС 0840201811Я
МУЖЧИНЫ/ЖЕНЩИНЫ. СМЕШАННЫЕ ГРУППЫ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</si>
</sst>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41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color indexed="41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7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CFFFF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44">
    <xf numFmtId="0" fontId="0" fillId="0" borderId="0" xfId="0" applyFont="1" applyAlignment="1">
      <alignment/>
    </xf>
    <xf numFmtId="0" fontId="3" fillId="0" borderId="0" xfId="54" applyNumberFormat="1" applyFont="1" applyFill="1" applyAlignment="1">
      <alignment horizontal="center"/>
      <protection/>
    </xf>
    <xf numFmtId="172" fontId="3" fillId="0" borderId="0" xfId="54" applyNumberFormat="1" applyFont="1" applyFill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wrapText="1"/>
      <protection/>
    </xf>
    <xf numFmtId="0" fontId="3" fillId="0" borderId="0" xfId="54" applyFont="1" applyFill="1" applyAlignment="1">
      <alignment horizontal="left"/>
      <protection/>
    </xf>
    <xf numFmtId="45" fontId="5" fillId="0" borderId="0" xfId="54" applyNumberFormat="1" applyFont="1" applyFill="1">
      <alignment/>
      <protection/>
    </xf>
    <xf numFmtId="172" fontId="3" fillId="0" borderId="0" xfId="54" applyNumberFormat="1" applyFont="1" applyFill="1" applyAlignment="1">
      <alignment horizontal="center"/>
      <protection/>
    </xf>
    <xf numFmtId="0" fontId="3" fillId="0" borderId="0" xfId="54" applyNumberFormat="1" applyFont="1" applyFill="1">
      <alignment/>
      <protection/>
    </xf>
    <xf numFmtId="0" fontId="6" fillId="0" borderId="0" xfId="54" applyNumberFormat="1" applyFont="1" applyFill="1">
      <alignment/>
      <protection/>
    </xf>
    <xf numFmtId="0" fontId="5" fillId="0" borderId="0" xfId="54" applyFont="1" applyFill="1" applyAlignment="1">
      <alignment wrapText="1"/>
      <protection/>
    </xf>
    <xf numFmtId="172" fontId="10" fillId="0" borderId="10" xfId="54" applyNumberFormat="1" applyFont="1" applyFill="1" applyBorder="1" applyAlignment="1">
      <alignment horizontal="center" textRotation="90" wrapText="1"/>
      <protection/>
    </xf>
    <xf numFmtId="0" fontId="10" fillId="0" borderId="10" xfId="54" applyNumberFormat="1" applyFont="1" applyFill="1" applyBorder="1" applyAlignment="1">
      <alignment horizontal="center" textRotation="90" wrapText="1"/>
      <protection/>
    </xf>
    <xf numFmtId="0" fontId="4" fillId="0" borderId="11" xfId="54" applyNumberFormat="1" applyFont="1" applyFill="1" applyBorder="1" applyAlignment="1">
      <alignment horizontal="center" textRotation="90" wrapText="1"/>
      <protection/>
    </xf>
    <xf numFmtId="172" fontId="4" fillId="0" borderId="12" xfId="54" applyNumberFormat="1" applyFont="1" applyFill="1" applyBorder="1" applyAlignment="1">
      <alignment horizontal="center" textRotation="90" wrapText="1"/>
      <protection/>
    </xf>
    <xf numFmtId="172" fontId="10" fillId="0" borderId="13" xfId="54" applyNumberFormat="1" applyFont="1" applyFill="1" applyBorder="1" applyAlignment="1">
      <alignment horizontal="center" textRotation="90" wrapText="1"/>
      <protection/>
    </xf>
    <xf numFmtId="0" fontId="9" fillId="0" borderId="14" xfId="54" applyFont="1" applyFill="1" applyBorder="1" applyAlignment="1">
      <alignment horizontal="center" textRotation="90" wrapText="1"/>
      <protection/>
    </xf>
    <xf numFmtId="0" fontId="9" fillId="0" borderId="15" xfId="54" applyNumberFormat="1" applyFont="1" applyFill="1" applyBorder="1" applyAlignment="1">
      <alignment horizontal="center" textRotation="90" wrapText="1"/>
      <protection/>
    </xf>
    <xf numFmtId="0" fontId="10" fillId="0" borderId="11" xfId="54" applyFont="1" applyFill="1" applyBorder="1" applyAlignment="1">
      <alignment horizontal="center" textRotation="90" wrapText="1"/>
      <protection/>
    </xf>
    <xf numFmtId="0" fontId="10" fillId="0" borderId="13" xfId="54" applyFont="1" applyFill="1" applyBorder="1" applyAlignment="1">
      <alignment horizontal="center" textRotation="90" wrapText="1"/>
      <protection/>
    </xf>
    <xf numFmtId="0" fontId="3" fillId="0" borderId="16" xfId="54" applyFont="1" applyFill="1" applyBorder="1" applyAlignment="1">
      <alignment horizontal="center" vertical="center"/>
      <protection/>
    </xf>
    <xf numFmtId="172" fontId="3" fillId="0" borderId="16" xfId="54" applyNumberFormat="1" applyFont="1" applyFill="1" applyBorder="1" applyAlignment="1">
      <alignment horizontal="center" vertical="center"/>
      <protection/>
    </xf>
    <xf numFmtId="0" fontId="3" fillId="0" borderId="16" xfId="54" applyNumberFormat="1" applyFont="1" applyFill="1" applyBorder="1" applyAlignment="1">
      <alignment horizontal="center" vertical="center"/>
      <protection/>
    </xf>
    <xf numFmtId="0" fontId="3" fillId="0" borderId="17" xfId="54" applyNumberFormat="1" applyFont="1" applyFill="1" applyBorder="1" applyAlignment="1">
      <alignment horizontal="center" vertical="center"/>
      <protection/>
    </xf>
    <xf numFmtId="172" fontId="3" fillId="0" borderId="17" xfId="54" applyNumberFormat="1" applyFont="1" applyFill="1" applyBorder="1" applyAlignment="1">
      <alignment horizontal="center" vertical="center"/>
      <protection/>
    </xf>
    <xf numFmtId="172" fontId="3" fillId="0" borderId="18" xfId="54" applyNumberFormat="1" applyFont="1" applyFill="1" applyBorder="1" applyAlignment="1">
      <alignment horizontal="center" vertical="center"/>
      <protection/>
    </xf>
    <xf numFmtId="172" fontId="3" fillId="0" borderId="19" xfId="54" applyNumberFormat="1" applyFont="1" applyFill="1" applyBorder="1" applyAlignment="1">
      <alignment horizontal="center" vertical="center"/>
      <protection/>
    </xf>
    <xf numFmtId="172" fontId="6" fillId="0" borderId="20" xfId="54" applyNumberFormat="1" applyFont="1" applyFill="1" applyBorder="1" applyAlignment="1">
      <alignment horizontal="center" vertical="center" wrapText="1"/>
      <protection/>
    </xf>
    <xf numFmtId="0" fontId="6" fillId="0" borderId="17" xfId="54" applyNumberFormat="1" applyFont="1" applyFill="1" applyBorder="1" applyAlignment="1">
      <alignment horizontal="center" vertical="center"/>
      <protection/>
    </xf>
    <xf numFmtId="10" fontId="6" fillId="0" borderId="18" xfId="54" applyNumberFormat="1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5" fillId="0" borderId="16" xfId="54" applyFont="1" applyFill="1" applyBorder="1" applyAlignment="1">
      <alignment horizontal="left" vertical="center" wrapText="1"/>
      <protection/>
    </xf>
    <xf numFmtId="0" fontId="3" fillId="0" borderId="0" xfId="54" applyNumberFormat="1" applyFont="1" applyFill="1" applyBorder="1">
      <alignment/>
      <protection/>
    </xf>
    <xf numFmtId="172" fontId="3" fillId="0" borderId="0" xfId="54" applyNumberFormat="1" applyFont="1" applyFill="1" applyBorder="1">
      <alignment/>
      <protection/>
    </xf>
    <xf numFmtId="0" fontId="3" fillId="0" borderId="22" xfId="54" applyFont="1" applyFill="1" applyBorder="1" applyAlignment="1">
      <alignment horizontal="center" vertical="center"/>
      <protection/>
    </xf>
    <xf numFmtId="0" fontId="6" fillId="0" borderId="23" xfId="54" applyNumberFormat="1" applyFont="1" applyFill="1" applyBorder="1" applyAlignment="1">
      <alignment horizontal="center" vertical="center"/>
      <protection/>
    </xf>
    <xf numFmtId="0" fontId="3" fillId="0" borderId="24" xfId="54" applyFont="1" applyFill="1" applyBorder="1" applyAlignment="1">
      <alignment horizontal="center" vertical="center"/>
      <protection/>
    </xf>
    <xf numFmtId="0" fontId="5" fillId="0" borderId="22" xfId="54" applyFont="1" applyFill="1" applyBorder="1" applyAlignment="1">
      <alignment horizontal="left" vertical="center" wrapText="1"/>
      <protection/>
    </xf>
    <xf numFmtId="0" fontId="13" fillId="0" borderId="0" xfId="54" applyFont="1" applyFill="1" applyAlignment="1">
      <alignment/>
      <protection/>
    </xf>
    <xf numFmtId="0" fontId="13" fillId="0" borderId="0" xfId="54" applyFont="1" applyFill="1" applyBorder="1" applyAlignment="1">
      <alignment/>
      <protection/>
    </xf>
    <xf numFmtId="0" fontId="13" fillId="0" borderId="0" xfId="54" applyFont="1" applyFill="1" applyBorder="1" applyAlignment="1">
      <alignment horizontal="right"/>
      <protection/>
    </xf>
    <xf numFmtId="173" fontId="13" fillId="0" borderId="0" xfId="54" applyNumberFormat="1" applyFont="1" applyFill="1" applyBorder="1" applyAlignment="1">
      <alignment horizontal="left" indent="1"/>
      <protection/>
    </xf>
    <xf numFmtId="0" fontId="3" fillId="0" borderId="0" xfId="54" applyFont="1" applyFill="1" applyBorder="1" applyAlignment="1">
      <alignment horizontal="left" wrapText="1"/>
      <protection/>
    </xf>
    <xf numFmtId="0" fontId="6" fillId="0" borderId="0" xfId="54" applyFont="1" applyFill="1" applyAlignment="1">
      <alignment horizontal="center" wrapText="1"/>
      <protection/>
    </xf>
    <xf numFmtId="0" fontId="14" fillId="0" borderId="0" xfId="54" applyNumberFormat="1" applyFont="1" applyFill="1">
      <alignment/>
      <protection/>
    </xf>
    <xf numFmtId="0" fontId="6" fillId="0" borderId="0" xfId="54" applyFont="1" applyFill="1">
      <alignment/>
      <protection/>
    </xf>
    <xf numFmtId="0" fontId="13" fillId="0" borderId="0" xfId="54" applyFont="1" applyFill="1" applyAlignment="1">
      <alignment horizontal="left" vertical="center"/>
      <protection/>
    </xf>
    <xf numFmtId="0" fontId="13" fillId="0" borderId="0" xfId="54" applyFont="1" applyFill="1" applyBorder="1" applyAlignment="1">
      <alignment wrapText="1"/>
      <protection/>
    </xf>
    <xf numFmtId="0" fontId="13" fillId="0" borderId="0" xfId="54" applyFont="1" applyFill="1" applyBorder="1">
      <alignment/>
      <protection/>
    </xf>
    <xf numFmtId="0" fontId="13" fillId="0" borderId="0" xfId="54" applyFont="1" applyFill="1" applyBorder="1" applyAlignment="1">
      <alignment horizontal="left" wrapText="1"/>
      <protection/>
    </xf>
    <xf numFmtId="45" fontId="5" fillId="0" borderId="0" xfId="54" applyNumberFormat="1" applyFont="1" applyFill="1" applyBorder="1">
      <alignment/>
      <protection/>
    </xf>
    <xf numFmtId="21" fontId="13" fillId="0" borderId="0" xfId="54" applyNumberFormat="1" applyFont="1" applyFill="1" applyBorder="1">
      <alignment/>
      <protection/>
    </xf>
    <xf numFmtId="172" fontId="13" fillId="0" borderId="0" xfId="54" applyNumberFormat="1" applyFont="1" applyFill="1" applyBorder="1">
      <alignment/>
      <protection/>
    </xf>
    <xf numFmtId="172" fontId="13" fillId="0" borderId="0" xfId="54" applyNumberFormat="1" applyFont="1" applyFill="1" applyBorder="1" applyAlignment="1">
      <alignment horizontal="center"/>
      <protection/>
    </xf>
    <xf numFmtId="0" fontId="13" fillId="0" borderId="0" xfId="54" applyNumberFormat="1" applyFont="1" applyFill="1" applyBorder="1" applyAlignment="1">
      <alignment horizontal="center"/>
      <protection/>
    </xf>
    <xf numFmtId="0" fontId="13" fillId="0" borderId="0" xfId="54" applyNumberFormat="1" applyFont="1" applyFill="1" applyBorder="1">
      <alignment/>
      <protection/>
    </xf>
    <xf numFmtId="45" fontId="13" fillId="0" borderId="0" xfId="54" applyNumberFormat="1" applyFont="1" applyFill="1" applyBorder="1" applyAlignment="1">
      <alignment horizontal="center" wrapText="1"/>
      <protection/>
    </xf>
    <xf numFmtId="0" fontId="13" fillId="0" borderId="0" xfId="54" applyNumberFormat="1" applyFont="1" applyFill="1">
      <alignment/>
      <protection/>
    </xf>
    <xf numFmtId="0" fontId="13" fillId="0" borderId="0" xfId="54" applyFont="1" applyFill="1">
      <alignment/>
      <protection/>
    </xf>
    <xf numFmtId="0" fontId="10" fillId="0" borderId="0" xfId="54" applyFont="1" applyFill="1">
      <alignment/>
      <protection/>
    </xf>
    <xf numFmtId="172" fontId="13" fillId="0" borderId="0" xfId="54" applyNumberFormat="1" applyFont="1" applyFill="1">
      <alignment/>
      <protection/>
    </xf>
    <xf numFmtId="0" fontId="13" fillId="0" borderId="0" xfId="54" applyFont="1" applyFill="1" applyAlignment="1">
      <alignment wrapText="1"/>
      <protection/>
    </xf>
    <xf numFmtId="0" fontId="13" fillId="0" borderId="0" xfId="54" applyFont="1" applyFill="1" applyAlignment="1">
      <alignment horizontal="left"/>
      <protection/>
    </xf>
    <xf numFmtId="0" fontId="3" fillId="0" borderId="0" xfId="54" applyFont="1" applyFill="1" applyAlignment="1">
      <alignment horizontal="left" vertical="center"/>
      <protection/>
    </xf>
    <xf numFmtId="0" fontId="3" fillId="0" borderId="0" xfId="54" applyFont="1" applyFill="1" applyAlignment="1">
      <alignment horizontal="left" wrapText="1"/>
      <protection/>
    </xf>
    <xf numFmtId="0" fontId="3" fillId="0" borderId="0" xfId="54" applyFont="1" applyFill="1" applyBorder="1">
      <alignment/>
      <protection/>
    </xf>
    <xf numFmtId="0" fontId="6" fillId="0" borderId="0" xfId="54" applyFont="1" applyFill="1" applyBorder="1" applyAlignment="1">
      <alignment horizontal="center" wrapText="1"/>
      <protection/>
    </xf>
    <xf numFmtId="0" fontId="5" fillId="0" borderId="14" xfId="54" applyFont="1" applyFill="1" applyBorder="1" applyAlignment="1" applyProtection="1">
      <alignment horizontal="center" textRotation="90" wrapText="1"/>
      <protection locked="0"/>
    </xf>
    <xf numFmtId="0" fontId="5" fillId="0" borderId="11" xfId="54" applyFont="1" applyFill="1" applyBorder="1" applyAlignment="1" applyProtection="1">
      <alignment horizontal="center" textRotation="90" wrapText="1"/>
      <protection locked="0"/>
    </xf>
    <xf numFmtId="0" fontId="12" fillId="0" borderId="25" xfId="58" applyNumberFormat="1" applyFont="1" applyFill="1" applyBorder="1" applyAlignment="1">
      <alignment vertical="center"/>
      <protection/>
    </xf>
    <xf numFmtId="0" fontId="12" fillId="0" borderId="25" xfId="58" applyNumberFormat="1" applyFont="1" applyFill="1" applyBorder="1" applyAlignment="1">
      <alignment vertical="center" wrapText="1"/>
      <protection/>
    </xf>
    <xf numFmtId="0" fontId="3" fillId="0" borderId="25" xfId="54" applyNumberFormat="1" applyFont="1" applyFill="1" applyBorder="1" applyAlignment="1">
      <alignment vertical="center" wrapText="1"/>
      <protection/>
    </xf>
    <xf numFmtId="0" fontId="12" fillId="0" borderId="24" xfId="58" applyNumberFormat="1" applyFont="1" applyFill="1" applyBorder="1" applyAlignment="1">
      <alignment horizontal="left" vertical="center" wrapText="1"/>
      <protection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3" fillId="0" borderId="26" xfId="54" applyFont="1" applyFill="1" applyBorder="1" applyAlignment="1" applyProtection="1">
      <alignment horizontal="center" vertical="center"/>
      <protection locked="0"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27" xfId="54" applyFont="1" applyFill="1" applyBorder="1" applyAlignment="1" applyProtection="1">
      <alignment horizontal="center" vertical="center"/>
      <protection locked="0"/>
    </xf>
    <xf numFmtId="0" fontId="3" fillId="0" borderId="25" xfId="54" applyFont="1" applyFill="1" applyBorder="1" applyAlignment="1" applyProtection="1">
      <alignment horizontal="center" vertical="center"/>
      <protection locked="0"/>
    </xf>
    <xf numFmtId="0" fontId="3" fillId="0" borderId="28" xfId="54" applyFont="1" applyFill="1" applyBorder="1" applyAlignment="1" applyProtection="1">
      <alignment horizontal="center" vertical="center"/>
      <protection locked="0"/>
    </xf>
    <xf numFmtId="0" fontId="3" fillId="0" borderId="24" xfId="54" applyFont="1" applyFill="1" applyBorder="1" applyAlignment="1" applyProtection="1">
      <alignment horizontal="center" vertical="center"/>
      <protection locked="0"/>
    </xf>
    <xf numFmtId="172" fontId="3" fillId="0" borderId="0" xfId="54" applyNumberFormat="1" applyFont="1" applyFill="1" applyAlignment="1">
      <alignment horizontal="right"/>
      <protection/>
    </xf>
    <xf numFmtId="20" fontId="3" fillId="0" borderId="0" xfId="54" applyNumberFormat="1" applyFont="1" applyFill="1" applyAlignment="1">
      <alignment horizontal="left"/>
      <protection/>
    </xf>
    <xf numFmtId="172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center"/>
      <protection/>
    </xf>
    <xf numFmtId="0" fontId="14" fillId="0" borderId="0" xfId="54" applyNumberFormat="1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13" fillId="0" borderId="0" xfId="54" applyFont="1" applyFill="1" applyBorder="1" applyAlignment="1">
      <alignment horizontal="left"/>
      <protection/>
    </xf>
    <xf numFmtId="0" fontId="13" fillId="0" borderId="0" xfId="54" applyFont="1" applyFill="1" applyAlignment="1">
      <alignment horizontal="left" wrapText="1"/>
      <protection/>
    </xf>
    <xf numFmtId="0" fontId="5" fillId="0" borderId="0" xfId="54" applyFont="1" applyFill="1" applyAlignment="1">
      <alignment horizontal="left" wrapText="1"/>
      <protection/>
    </xf>
    <xf numFmtId="0" fontId="4" fillId="0" borderId="0" xfId="54" applyFont="1" applyFill="1" applyAlignment="1">
      <alignment horizontal="left" vertical="top"/>
      <protection/>
    </xf>
    <xf numFmtId="0" fontId="3" fillId="0" borderId="0" xfId="54" applyFont="1" applyFill="1" applyAlignment="1">
      <alignment vertical="top"/>
      <protection/>
    </xf>
    <xf numFmtId="0" fontId="3" fillId="0" borderId="0" xfId="54" applyFont="1" applyFill="1" applyAlignment="1">
      <alignment horizontal="left" vertical="top" wrapText="1"/>
      <protection/>
    </xf>
    <xf numFmtId="0" fontId="3" fillId="0" borderId="0" xfId="54" applyFont="1" applyFill="1" applyAlignment="1">
      <alignment horizontal="left" vertical="top"/>
      <protection/>
    </xf>
    <xf numFmtId="45" fontId="5" fillId="0" borderId="0" xfId="54" applyNumberFormat="1" applyFont="1" applyFill="1" applyAlignment="1">
      <alignment vertical="top"/>
      <protection/>
    </xf>
    <xf numFmtId="172" fontId="3" fillId="0" borderId="0" xfId="54" applyNumberFormat="1" applyFont="1" applyFill="1" applyAlignment="1">
      <alignment horizontal="center" vertical="top"/>
      <protection/>
    </xf>
    <xf numFmtId="0" fontId="3" fillId="0" borderId="0" xfId="54" applyNumberFormat="1" applyFont="1" applyFill="1" applyAlignment="1">
      <alignment horizontal="center" vertical="top"/>
      <protection/>
    </xf>
    <xf numFmtId="0" fontId="3" fillId="0" borderId="0" xfId="54" applyNumberFormat="1" applyFont="1" applyFill="1" applyAlignment="1">
      <alignment vertical="top"/>
      <protection/>
    </xf>
    <xf numFmtId="172" fontId="3" fillId="0" borderId="0" xfId="54" applyNumberFormat="1" applyFont="1" applyFill="1" applyAlignment="1">
      <alignment vertical="top"/>
      <protection/>
    </xf>
    <xf numFmtId="0" fontId="4" fillId="0" borderId="0" xfId="54" applyFont="1" applyFill="1" applyAlignment="1">
      <alignment horizontal="right" vertical="top" wrapText="1"/>
      <protection/>
    </xf>
    <xf numFmtId="0" fontId="6" fillId="0" borderId="0" xfId="54" applyNumberFormat="1" applyFont="1" applyFill="1" applyAlignment="1">
      <alignment vertical="top"/>
      <protection/>
    </xf>
    <xf numFmtId="0" fontId="4" fillId="0" borderId="0" xfId="54" applyFont="1" applyFill="1" applyAlignment="1">
      <alignment horizontal="right" vertical="top"/>
      <protection/>
    </xf>
    <xf numFmtId="49" fontId="7" fillId="0" borderId="0" xfId="54" applyNumberFormat="1" applyFont="1" applyFill="1" applyAlignment="1">
      <alignment horizontal="right" vertical="top"/>
      <protection/>
    </xf>
    <xf numFmtId="0" fontId="4" fillId="0" borderId="0" xfId="54" applyFont="1" applyFill="1" applyBorder="1" applyAlignment="1">
      <alignment horizontal="right" vertical="top"/>
      <protection/>
    </xf>
    <xf numFmtId="0" fontId="12" fillId="0" borderId="25" xfId="58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0" fontId="13" fillId="0" borderId="0" xfId="54" applyFont="1" applyFill="1" applyBorder="1" applyAlignment="1">
      <alignment vertical="center"/>
      <protection/>
    </xf>
    <xf numFmtId="0" fontId="13" fillId="0" borderId="0" xfId="54" applyFont="1" applyFill="1" applyBorder="1" applyAlignment="1">
      <alignment vertical="center" wrapText="1"/>
      <protection/>
    </xf>
    <xf numFmtId="0" fontId="13" fillId="0" borderId="0" xfId="54" applyFont="1" applyFill="1" applyAlignment="1">
      <alignment vertical="center"/>
      <protection/>
    </xf>
    <xf numFmtId="0" fontId="3" fillId="0" borderId="0" xfId="54" applyFont="1" applyFill="1" applyAlignment="1">
      <alignment vertical="center" wrapText="1"/>
      <protection/>
    </xf>
    <xf numFmtId="0" fontId="3" fillId="0" borderId="0" xfId="54" applyFont="1" applyFill="1" applyAlignment="1">
      <alignment horizontal="center" vertical="center"/>
      <protection/>
    </xf>
    <xf numFmtId="0" fontId="13" fillId="0" borderId="0" xfId="54" applyFont="1" applyFill="1" applyBorder="1" applyAlignment="1">
      <alignment horizontal="center" vertical="center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0" borderId="0" xfId="54" applyFont="1" applyFill="1" applyAlignment="1">
      <alignment horizontal="center" vertical="center"/>
      <protection/>
    </xf>
    <xf numFmtId="0" fontId="3" fillId="0" borderId="0" xfId="54" applyFont="1" applyFill="1" applyAlignment="1">
      <alignment horizontal="center" vertical="center" wrapText="1"/>
      <protection/>
    </xf>
    <xf numFmtId="0" fontId="3" fillId="0" borderId="0" xfId="54" applyFont="1" applyFill="1" applyAlignment="1">
      <alignment horizontal="center"/>
      <protection/>
    </xf>
    <xf numFmtId="0" fontId="13" fillId="0" borderId="0" xfId="54" applyFont="1" applyFill="1" applyBorder="1" applyAlignment="1">
      <alignment horizontal="center"/>
      <protection/>
    </xf>
    <xf numFmtId="0" fontId="13" fillId="0" borderId="0" xfId="54" applyFont="1" applyFill="1" applyBorder="1" applyAlignment="1">
      <alignment horizontal="center" wrapText="1"/>
      <protection/>
    </xf>
    <xf numFmtId="0" fontId="13" fillId="0" borderId="0" xfId="54" applyFont="1" applyFill="1" applyAlignment="1">
      <alignment horizontal="center"/>
      <protection/>
    </xf>
    <xf numFmtId="0" fontId="3" fillId="0" borderId="0" xfId="54" applyFont="1" applyFill="1" applyAlignment="1">
      <alignment horizontal="center" wrapText="1"/>
      <protection/>
    </xf>
    <xf numFmtId="0" fontId="16" fillId="0" borderId="25" xfId="58" applyNumberFormat="1" applyFont="1" applyFill="1" applyBorder="1" applyAlignment="1">
      <alignment horizontal="center"/>
      <protection/>
    </xf>
    <xf numFmtId="0" fontId="16" fillId="0" borderId="25" xfId="58" applyNumberFormat="1" applyFont="1" applyFill="1" applyBorder="1" applyAlignment="1">
      <alignment horizontal="center" vertical="center"/>
      <protection/>
    </xf>
    <xf numFmtId="0" fontId="3" fillId="0" borderId="0" xfId="54" applyFont="1" applyFill="1" applyAlignment="1">
      <alignment vertical="top" wrapText="1"/>
      <protection/>
    </xf>
    <xf numFmtId="0" fontId="3" fillId="0" borderId="0" xfId="54" applyFont="1" applyFill="1" applyAlignment="1">
      <alignment horizontal="center" vertical="top"/>
      <protection/>
    </xf>
    <xf numFmtId="0" fontId="6" fillId="0" borderId="18" xfId="54" applyNumberFormat="1" applyFont="1" applyFill="1" applyBorder="1" applyAlignment="1">
      <alignment horizontal="center" vertical="center"/>
      <protection/>
    </xf>
    <xf numFmtId="0" fontId="6" fillId="0" borderId="29" xfId="54" applyNumberFormat="1" applyFont="1" applyFill="1" applyBorder="1" applyAlignment="1">
      <alignment horizontal="center" vertical="center"/>
      <protection/>
    </xf>
    <xf numFmtId="172" fontId="6" fillId="0" borderId="30" xfId="54" applyNumberFormat="1" applyFont="1" applyFill="1" applyBorder="1" applyAlignment="1">
      <alignment horizontal="center" vertical="center" wrapText="1"/>
      <protection/>
    </xf>
    <xf numFmtId="172" fontId="6" fillId="0" borderId="31" xfId="54" applyNumberFormat="1" applyFont="1" applyFill="1" applyBorder="1" applyAlignment="1">
      <alignment horizontal="center" vertical="center" wrapText="1"/>
      <protection/>
    </xf>
    <xf numFmtId="0" fontId="3" fillId="0" borderId="29" xfId="54" applyNumberFormat="1" applyFont="1" applyFill="1" applyBorder="1" applyAlignment="1">
      <alignment horizontal="left" vertical="center" wrapText="1"/>
      <protection/>
    </xf>
    <xf numFmtId="0" fontId="10" fillId="0" borderId="32" xfId="54" applyFont="1" applyFill="1" applyBorder="1" applyAlignment="1">
      <alignment horizontal="center" textRotation="90" wrapText="1"/>
      <protection/>
    </xf>
    <xf numFmtId="0" fontId="12" fillId="0" borderId="33" xfId="58" applyNumberFormat="1" applyFont="1" applyFill="1" applyBorder="1" applyAlignment="1">
      <alignment horizontal="left" vertical="center" wrapText="1"/>
      <protection/>
    </xf>
    <xf numFmtId="0" fontId="12" fillId="0" borderId="30" xfId="58" applyNumberFormat="1" applyFont="1" applyFill="1" applyBorder="1" applyAlignment="1">
      <alignment horizontal="center" vertical="center"/>
      <protection/>
    </xf>
    <xf numFmtId="0" fontId="3" fillId="0" borderId="34" xfId="54" applyFont="1" applyFill="1" applyBorder="1" applyAlignment="1">
      <alignment horizontal="center" vertical="center"/>
      <protection/>
    </xf>
    <xf numFmtId="0" fontId="3" fillId="0" borderId="35" xfId="54" applyFont="1" applyFill="1" applyBorder="1" applyAlignment="1">
      <alignment horizontal="center" vertical="center"/>
      <protection/>
    </xf>
    <xf numFmtId="10" fontId="6" fillId="0" borderId="0" xfId="54" applyNumberFormat="1" applyFont="1" applyFill="1">
      <alignment/>
      <protection/>
    </xf>
    <xf numFmtId="9" fontId="6" fillId="0" borderId="29" xfId="54" applyNumberFormat="1" applyFont="1" applyFill="1" applyBorder="1" applyAlignment="1">
      <alignment horizontal="center" vertical="center"/>
      <protection/>
    </xf>
    <xf numFmtId="0" fontId="12" fillId="0" borderId="21" xfId="58" applyNumberFormat="1" applyFont="1" applyFill="1" applyBorder="1" applyAlignment="1">
      <alignment horizontal="left" vertical="center" wrapText="1"/>
      <protection/>
    </xf>
    <xf numFmtId="0" fontId="12" fillId="33" borderId="25" xfId="58" applyNumberFormat="1" applyFont="1" applyFill="1" applyBorder="1" applyAlignment="1">
      <alignment vertical="center" wrapText="1"/>
      <protection/>
    </xf>
    <xf numFmtId="0" fontId="10" fillId="0" borderId="36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10" fontId="6" fillId="0" borderId="0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10" fillId="0" borderId="0" xfId="54" applyFont="1" applyFill="1" applyBorder="1">
      <alignment/>
      <protection/>
    </xf>
    <xf numFmtId="0" fontId="6" fillId="0" borderId="0" xfId="54" applyNumberFormat="1" applyFont="1" applyFill="1" applyBorder="1">
      <alignment/>
      <protection/>
    </xf>
    <xf numFmtId="0" fontId="9" fillId="0" borderId="37" xfId="54" applyNumberFormat="1" applyFont="1" applyFill="1" applyBorder="1" applyAlignment="1">
      <alignment horizontal="center" textRotation="90" wrapText="1"/>
      <protection/>
    </xf>
    <xf numFmtId="0" fontId="10" fillId="0" borderId="38" xfId="54" applyFont="1" applyFill="1" applyBorder="1" applyAlignment="1">
      <alignment horizontal="center" textRotation="90" wrapText="1"/>
      <protection/>
    </xf>
    <xf numFmtId="0" fontId="6" fillId="0" borderId="25" xfId="54" applyNumberFormat="1" applyFont="1" applyFill="1" applyBorder="1" applyAlignment="1">
      <alignment horizontal="center" vertical="center"/>
      <protection/>
    </xf>
    <xf numFmtId="10" fontId="6" fillId="0" borderId="25" xfId="54" applyNumberFormat="1" applyFont="1" applyFill="1" applyBorder="1" applyAlignment="1">
      <alignment horizontal="center" vertical="center"/>
      <protection/>
    </xf>
    <xf numFmtId="0" fontId="3" fillId="0" borderId="25" xfId="54" applyFont="1" applyFill="1" applyBorder="1" applyAlignment="1">
      <alignment horizontal="center" vertical="center"/>
      <protection/>
    </xf>
    <xf numFmtId="172" fontId="3" fillId="0" borderId="25" xfId="54" applyNumberFormat="1" applyFont="1" applyFill="1" applyBorder="1" applyAlignment="1">
      <alignment horizontal="center" vertical="center"/>
      <protection/>
    </xf>
    <xf numFmtId="172" fontId="6" fillId="0" borderId="25" xfId="54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9" fontId="6" fillId="0" borderId="25" xfId="54" applyNumberFormat="1" applyFont="1" applyFill="1" applyBorder="1" applyAlignment="1">
      <alignment horizontal="center" vertical="center"/>
      <protection/>
    </xf>
    <xf numFmtId="0" fontId="3" fillId="0" borderId="29" xfId="54" applyFont="1" applyFill="1" applyBorder="1" applyAlignment="1">
      <alignment horizontal="center" vertical="center"/>
      <protection/>
    </xf>
    <xf numFmtId="0" fontId="5" fillId="0" borderId="25" xfId="54" applyFont="1" applyFill="1" applyBorder="1" applyAlignment="1">
      <alignment horizontal="center" vertical="center" wrapText="1"/>
      <protection/>
    </xf>
    <xf numFmtId="0" fontId="12" fillId="33" borderId="29" xfId="58" applyNumberFormat="1" applyFont="1" applyFill="1" applyBorder="1" applyAlignment="1">
      <alignment horizontal="left" vertical="center" wrapText="1"/>
      <protection/>
    </xf>
    <xf numFmtId="172" fontId="10" fillId="0" borderId="10" xfId="54" applyNumberFormat="1" applyFont="1" applyFill="1" applyBorder="1" applyAlignment="1">
      <alignment horizontal="center" vertical="center" textRotation="90" wrapText="1"/>
      <protection/>
    </xf>
    <xf numFmtId="0" fontId="10" fillId="0" borderId="10" xfId="54" applyNumberFormat="1" applyFont="1" applyFill="1" applyBorder="1" applyAlignment="1">
      <alignment horizontal="center" vertical="center" textRotation="90" wrapText="1"/>
      <protection/>
    </xf>
    <xf numFmtId="0" fontId="4" fillId="0" borderId="11" xfId="54" applyNumberFormat="1" applyFont="1" applyFill="1" applyBorder="1" applyAlignment="1">
      <alignment horizontal="center" vertical="center" textRotation="90" wrapText="1"/>
      <protection/>
    </xf>
    <xf numFmtId="172" fontId="4" fillId="0" borderId="12" xfId="54" applyNumberFormat="1" applyFont="1" applyFill="1" applyBorder="1" applyAlignment="1">
      <alignment horizontal="center" vertical="center" textRotation="90" wrapText="1"/>
      <protection/>
    </xf>
    <xf numFmtId="172" fontId="10" fillId="0" borderId="13" xfId="54" applyNumberFormat="1" applyFont="1" applyFill="1" applyBorder="1" applyAlignment="1">
      <alignment horizontal="center" vertical="center" textRotation="90" wrapText="1"/>
      <protection/>
    </xf>
    <xf numFmtId="0" fontId="9" fillId="0" borderId="14" xfId="54" applyFont="1" applyFill="1" applyBorder="1" applyAlignment="1">
      <alignment horizontal="center" vertical="center" textRotation="90" wrapText="1"/>
      <protection/>
    </xf>
    <xf numFmtId="0" fontId="9" fillId="0" borderId="15" xfId="54" applyNumberFormat="1" applyFont="1" applyFill="1" applyBorder="1" applyAlignment="1">
      <alignment horizontal="center" vertical="center" textRotation="90" wrapText="1"/>
      <protection/>
    </xf>
    <xf numFmtId="0" fontId="10" fillId="0" borderId="11" xfId="54" applyFont="1" applyFill="1" applyBorder="1" applyAlignment="1">
      <alignment horizontal="center" vertical="center" textRotation="90" wrapText="1"/>
      <protection/>
    </xf>
    <xf numFmtId="0" fontId="10" fillId="0" borderId="13" xfId="54" applyFont="1" applyFill="1" applyBorder="1" applyAlignment="1">
      <alignment horizontal="center" vertical="center" textRotation="90" wrapText="1"/>
      <protection/>
    </xf>
    <xf numFmtId="0" fontId="12" fillId="0" borderId="25" xfId="58" applyNumberFormat="1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left" vertical="top"/>
      <protection/>
    </xf>
    <xf numFmtId="0" fontId="3" fillId="0" borderId="0" xfId="54" applyNumberFormat="1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top" wrapText="1"/>
      <protection/>
    </xf>
    <xf numFmtId="0" fontId="3" fillId="0" borderId="0" xfId="54" applyFont="1" applyFill="1" applyBorder="1" applyAlignment="1">
      <alignment horizontal="left" vertical="top"/>
      <protection/>
    </xf>
    <xf numFmtId="45" fontId="5" fillId="0" borderId="0" xfId="54" applyNumberFormat="1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top"/>
      <protection/>
    </xf>
    <xf numFmtId="172" fontId="3" fillId="0" borderId="0" xfId="54" applyNumberFormat="1" applyFont="1" applyFill="1" applyBorder="1" applyAlignment="1">
      <alignment horizontal="center" vertical="top"/>
      <protection/>
    </xf>
    <xf numFmtId="0" fontId="3" fillId="0" borderId="0" xfId="54" applyNumberFormat="1" applyFont="1" applyFill="1" applyBorder="1" applyAlignment="1">
      <alignment horizontal="center" vertical="top"/>
      <protection/>
    </xf>
    <xf numFmtId="172" fontId="3" fillId="0" borderId="0" xfId="54" applyNumberFormat="1" applyFont="1" applyFill="1" applyBorder="1" applyAlignment="1">
      <alignment vertical="top"/>
      <protection/>
    </xf>
    <xf numFmtId="0" fontId="6" fillId="0" borderId="0" xfId="54" applyNumberFormat="1" applyFont="1" applyFill="1" applyBorder="1" applyAlignment="1">
      <alignment vertical="top"/>
      <protection/>
    </xf>
    <xf numFmtId="49" fontId="7" fillId="0" borderId="0" xfId="54" applyNumberFormat="1" applyFont="1" applyFill="1" applyBorder="1" applyAlignment="1">
      <alignment horizontal="right" vertical="top"/>
      <protection/>
    </xf>
    <xf numFmtId="0" fontId="13" fillId="0" borderId="0" xfId="54" applyNumberFormat="1" applyFont="1" applyFill="1" applyBorder="1" applyAlignment="1">
      <alignment/>
      <protection/>
    </xf>
    <xf numFmtId="0" fontId="2" fillId="0" borderId="0" xfId="54" applyFont="1" applyFill="1" applyBorder="1" applyAlignment="1">
      <alignment horizontal="left" wrapText="1"/>
      <protection/>
    </xf>
    <xf numFmtId="0" fontId="2" fillId="0" borderId="0" xfId="54" applyFont="1" applyFill="1" applyBorder="1">
      <alignment/>
      <protection/>
    </xf>
    <xf numFmtId="172" fontId="2" fillId="0" borderId="0" xfId="54" applyNumberFormat="1" applyFont="1" applyFill="1" applyBorder="1" applyAlignment="1">
      <alignment horizontal="center"/>
      <protection/>
    </xf>
    <xf numFmtId="0" fontId="2" fillId="0" borderId="0" xfId="54" applyNumberFormat="1" applyFont="1" applyFill="1" applyBorder="1" applyAlignment="1">
      <alignment horizontal="center"/>
      <protection/>
    </xf>
    <xf numFmtId="0" fontId="2" fillId="0" borderId="0" xfId="54" applyNumberFormat="1" applyFont="1" applyFill="1" applyBorder="1">
      <alignment/>
      <protection/>
    </xf>
    <xf numFmtId="172" fontId="2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center"/>
      <protection/>
    </xf>
    <xf numFmtId="0" fontId="60" fillId="0" borderId="0" xfId="54" applyNumberFormat="1" applyFont="1" applyFill="1" applyBorder="1">
      <alignment/>
      <protection/>
    </xf>
    <xf numFmtId="0" fontId="9" fillId="0" borderId="0" xfId="54" applyFont="1" applyFill="1" applyBorder="1">
      <alignment/>
      <protection/>
    </xf>
    <xf numFmtId="0" fontId="2" fillId="0" borderId="14" xfId="54" applyFont="1" applyFill="1" applyBorder="1" applyAlignment="1" applyProtection="1">
      <alignment horizontal="center" textRotation="90" wrapText="1"/>
      <protection locked="0"/>
    </xf>
    <xf numFmtId="0" fontId="2" fillId="0" borderId="11" xfId="54" applyFont="1" applyFill="1" applyBorder="1" applyAlignment="1" applyProtection="1">
      <alignment horizontal="center" textRotation="90" wrapText="1"/>
      <protection locked="0"/>
    </xf>
    <xf numFmtId="172" fontId="4" fillId="0" borderId="11" xfId="54" applyNumberFormat="1" applyFont="1" applyFill="1" applyBorder="1" applyAlignment="1">
      <alignment horizontal="center" textRotation="90" wrapText="1"/>
      <protection/>
    </xf>
    <xf numFmtId="0" fontId="3" fillId="0" borderId="27" xfId="54" applyNumberFormat="1" applyFont="1" applyFill="1" applyBorder="1" applyAlignment="1" applyProtection="1">
      <alignment horizontal="center" vertical="center" wrapText="1"/>
      <protection locked="0"/>
    </xf>
    <xf numFmtId="0" fontId="61" fillId="0" borderId="25" xfId="58" applyNumberFormat="1" applyFont="1" applyFill="1" applyBorder="1" applyAlignment="1">
      <alignment vertical="center" wrapText="1"/>
      <protection/>
    </xf>
    <xf numFmtId="0" fontId="61" fillId="0" borderId="24" xfId="58" applyNumberFormat="1" applyFont="1" applyFill="1" applyBorder="1" applyAlignment="1">
      <alignment horizontal="left" vertical="center" wrapText="1"/>
      <protection/>
    </xf>
    <xf numFmtId="172" fontId="6" fillId="0" borderId="20" xfId="54" applyNumberFormat="1" applyFont="1" applyFill="1" applyBorder="1" applyAlignment="1">
      <alignment horizontal="center" vertical="center"/>
      <protection/>
    </xf>
    <xf numFmtId="0" fontId="13" fillId="0" borderId="0" xfId="54" applyFont="1" applyFill="1" applyBorder="1" applyAlignment="1">
      <alignment horizontal="left" vertical="center"/>
      <protection/>
    </xf>
    <xf numFmtId="0" fontId="13" fillId="0" borderId="0" xfId="54" applyNumberFormat="1" applyFont="1" applyFill="1" applyBorder="1" applyAlignment="1">
      <alignment wrapText="1"/>
      <protection/>
    </xf>
    <xf numFmtId="45" fontId="13" fillId="0" borderId="0" xfId="54" applyNumberFormat="1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vertical="center"/>
      <protection/>
    </xf>
    <xf numFmtId="0" fontId="3" fillId="0" borderId="0" xfId="54" applyFont="1" applyFill="1" applyBorder="1" applyAlignment="1">
      <alignment wrapText="1"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NumberFormat="1" applyFont="1" applyFill="1" applyBorder="1" applyAlignment="1">
      <alignment wrapText="1"/>
      <protection/>
    </xf>
    <xf numFmtId="0" fontId="5" fillId="0" borderId="0" xfId="54" applyFont="1" applyFill="1" applyBorder="1" applyAlignment="1">
      <alignment wrapText="1"/>
      <protection/>
    </xf>
    <xf numFmtId="172" fontId="3" fillId="0" borderId="0" xfId="54" applyNumberFormat="1" applyFont="1" applyFill="1" applyBorder="1" applyAlignment="1">
      <alignment horizontal="right"/>
      <protection/>
    </xf>
    <xf numFmtId="20" fontId="3" fillId="0" borderId="0" xfId="54" applyNumberFormat="1" applyFont="1" applyFill="1" applyBorder="1" applyAlignment="1">
      <alignment horizontal="left"/>
      <protection/>
    </xf>
    <xf numFmtId="0" fontId="4" fillId="0" borderId="0" xfId="54" applyNumberFormat="1" applyFont="1" applyFill="1" applyAlignment="1">
      <alignment horizontal="left" vertical="top"/>
      <protection/>
    </xf>
    <xf numFmtId="49" fontId="3" fillId="0" borderId="0" xfId="54" applyNumberFormat="1" applyFont="1" applyFill="1" applyAlignment="1">
      <alignment vertical="top"/>
      <protection/>
    </xf>
    <xf numFmtId="0" fontId="3" fillId="0" borderId="0" xfId="54" applyNumberFormat="1" applyFont="1" applyFill="1" applyAlignment="1">
      <alignment vertical="top" wrapText="1"/>
      <protection/>
    </xf>
    <xf numFmtId="0" fontId="3" fillId="0" borderId="0" xfId="54" applyNumberFormat="1" applyFont="1" applyFill="1" applyAlignment="1">
      <alignment horizontal="center" vertical="top" wrapText="1"/>
      <protection/>
    </xf>
    <xf numFmtId="0" fontId="3" fillId="0" borderId="0" xfId="54" applyNumberFormat="1" applyFont="1" applyFill="1" applyAlignment="1">
      <alignment horizontal="left" vertical="top"/>
      <protection/>
    </xf>
    <xf numFmtId="0" fontId="5" fillId="0" borderId="0" xfId="54" applyNumberFormat="1" applyFont="1" applyFill="1" applyAlignment="1">
      <alignment vertical="top"/>
      <protection/>
    </xf>
    <xf numFmtId="0" fontId="4" fillId="0" borderId="0" xfId="54" applyNumberFormat="1" applyFont="1" applyFill="1" applyAlignment="1">
      <alignment horizontal="right" vertical="top" wrapText="1"/>
      <protection/>
    </xf>
    <xf numFmtId="0" fontId="4" fillId="0" borderId="0" xfId="54" applyNumberFormat="1" applyFont="1" applyFill="1" applyAlignment="1">
      <alignment horizontal="right" vertical="top"/>
      <protection/>
    </xf>
    <xf numFmtId="0" fontId="7" fillId="0" borderId="0" xfId="54" applyNumberFormat="1" applyFont="1" applyFill="1" applyAlignment="1">
      <alignment horizontal="right" vertical="top"/>
      <protection/>
    </xf>
    <xf numFmtId="0" fontId="4" fillId="0" borderId="0" xfId="54" applyNumberFormat="1" applyFont="1" applyFill="1" applyBorder="1" applyAlignment="1">
      <alignment horizontal="right" vertical="top"/>
      <protection/>
    </xf>
    <xf numFmtId="49" fontId="13" fillId="0" borderId="0" xfId="54" applyNumberFormat="1" applyFont="1" applyFill="1" applyBorder="1" applyAlignment="1">
      <alignment/>
      <protection/>
    </xf>
    <xf numFmtId="0" fontId="13" fillId="0" borderId="0" xfId="54" applyNumberFormat="1" applyFont="1" applyFill="1" applyBorder="1" applyAlignment="1">
      <alignment horizontal="right"/>
      <protection/>
    </xf>
    <xf numFmtId="173" fontId="13" fillId="0" borderId="0" xfId="54" applyNumberFormat="1" applyFont="1" applyFill="1" applyBorder="1" applyAlignment="1" applyProtection="1">
      <alignment horizontal="left" indent="1"/>
      <protection/>
    </xf>
    <xf numFmtId="0" fontId="13" fillId="0" borderId="0" xfId="54" applyNumberFormat="1" applyFont="1" applyFill="1" applyBorder="1" applyAlignment="1">
      <alignment horizontal="left" wrapText="1"/>
      <protection/>
    </xf>
    <xf numFmtId="49" fontId="13" fillId="0" borderId="0" xfId="54" applyNumberFormat="1" applyFont="1" applyFill="1" applyBorder="1" applyAlignment="1">
      <alignment horizontal="center"/>
      <protection/>
    </xf>
    <xf numFmtId="49" fontId="13" fillId="0" borderId="0" xfId="54" applyNumberFormat="1" applyFont="1" applyFill="1" applyBorder="1">
      <alignment/>
      <protection/>
    </xf>
    <xf numFmtId="49" fontId="10" fillId="0" borderId="0" xfId="54" applyNumberFormat="1" applyFont="1" applyFill="1" applyBorder="1" applyAlignment="1">
      <alignment horizontal="center" wrapText="1"/>
      <protection/>
    </xf>
    <xf numFmtId="49" fontId="19" fillId="0" borderId="0" xfId="54" applyNumberFormat="1" applyFont="1" applyFill="1" applyBorder="1">
      <alignment/>
      <protection/>
    </xf>
    <xf numFmtId="49" fontId="10" fillId="0" borderId="0" xfId="54" applyNumberFormat="1" applyFont="1" applyFill="1" applyBorder="1">
      <alignment/>
      <protection/>
    </xf>
    <xf numFmtId="0" fontId="6" fillId="0" borderId="14" xfId="54" applyNumberFormat="1" applyFont="1" applyFill="1" applyBorder="1" applyAlignment="1" applyProtection="1">
      <alignment horizontal="center" textRotation="90" wrapText="1"/>
      <protection locked="0"/>
    </xf>
    <xf numFmtId="0" fontId="6" fillId="0" borderId="11" xfId="54" applyNumberFormat="1" applyFont="1" applyFill="1" applyBorder="1" applyAlignment="1" applyProtection="1">
      <alignment horizontal="center" textRotation="90" wrapText="1"/>
      <protection locked="0"/>
    </xf>
    <xf numFmtId="0" fontId="6" fillId="0" borderId="13" xfId="54" applyNumberFormat="1" applyFont="1" applyFill="1" applyBorder="1" applyAlignment="1" applyProtection="1">
      <alignment horizontal="center" textRotation="90" wrapText="1"/>
      <protection locked="0"/>
    </xf>
    <xf numFmtId="0" fontId="4" fillId="0" borderId="12" xfId="54" applyNumberFormat="1" applyFont="1" applyFill="1" applyBorder="1" applyAlignment="1">
      <alignment horizontal="center" textRotation="90" wrapText="1"/>
      <protection/>
    </xf>
    <xf numFmtId="0" fontId="10" fillId="0" borderId="13" xfId="54" applyNumberFormat="1" applyFont="1" applyFill="1" applyBorder="1" applyAlignment="1">
      <alignment horizontal="center" textRotation="90" wrapText="1"/>
      <protection/>
    </xf>
    <xf numFmtId="0" fontId="9" fillId="0" borderId="14" xfId="54" applyNumberFormat="1" applyFont="1" applyFill="1" applyBorder="1" applyAlignment="1">
      <alignment horizontal="center" textRotation="90" wrapText="1"/>
      <protection/>
    </xf>
    <xf numFmtId="0" fontId="10" fillId="0" borderId="11" xfId="54" applyNumberFormat="1" applyFont="1" applyFill="1" applyBorder="1" applyAlignment="1">
      <alignment horizontal="center" textRotation="90" wrapText="1"/>
      <protection/>
    </xf>
    <xf numFmtId="49" fontId="3" fillId="0" borderId="22" xfId="54" applyNumberFormat="1" applyFont="1" applyFill="1" applyBorder="1" applyAlignment="1">
      <alignment horizontal="center" vertical="center"/>
      <protection/>
    </xf>
    <xf numFmtId="49" fontId="3" fillId="0" borderId="27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54" applyNumberFormat="1" applyFont="1" applyFill="1" applyBorder="1" applyAlignment="1">
      <alignment horizontal="center" vertical="center" wrapText="1"/>
      <protection/>
    </xf>
    <xf numFmtId="0" fontId="3" fillId="0" borderId="20" xfId="54" applyNumberFormat="1" applyFont="1" applyFill="1" applyBorder="1" applyAlignment="1" applyProtection="1">
      <alignment horizontal="center" vertical="center"/>
      <protection locked="0"/>
    </xf>
    <xf numFmtId="172" fontId="3" fillId="0" borderId="16" xfId="54" applyNumberFormat="1" applyFont="1" applyFill="1" applyBorder="1" applyAlignment="1" applyProtection="1">
      <alignment horizontal="center" vertical="center"/>
      <protection/>
    </xf>
    <xf numFmtId="0" fontId="3" fillId="0" borderId="16" xfId="54" applyNumberFormat="1" applyFont="1" applyFill="1" applyBorder="1" applyAlignment="1" applyProtection="1">
      <alignment horizontal="center" vertical="center"/>
      <protection/>
    </xf>
    <xf numFmtId="0" fontId="3" fillId="0" borderId="17" xfId="54" applyNumberFormat="1" applyFont="1" applyFill="1" applyBorder="1" applyAlignment="1" applyProtection="1">
      <alignment horizontal="center" vertical="center"/>
      <protection/>
    </xf>
    <xf numFmtId="172" fontId="3" fillId="0" borderId="17" xfId="54" applyNumberFormat="1" applyFont="1" applyFill="1" applyBorder="1" applyAlignment="1" applyProtection="1">
      <alignment horizontal="center" vertical="center"/>
      <protection/>
    </xf>
    <xf numFmtId="172" fontId="3" fillId="0" borderId="18" xfId="54" applyNumberFormat="1" applyFont="1" applyFill="1" applyBorder="1" applyAlignment="1" applyProtection="1">
      <alignment horizontal="center" vertical="center"/>
      <protection/>
    </xf>
    <xf numFmtId="172" fontId="3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9" fontId="6" fillId="0" borderId="18" xfId="54" applyNumberFormat="1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 horizontal="left" vertical="center" wrapText="1"/>
      <protection/>
    </xf>
    <xf numFmtId="49" fontId="3" fillId="0" borderId="16" xfId="54" applyNumberFormat="1" applyFont="1" applyFill="1" applyBorder="1" applyAlignment="1">
      <alignment horizontal="center" vertical="center"/>
      <protection/>
    </xf>
    <xf numFmtId="0" fontId="3" fillId="0" borderId="18" xfId="54" applyNumberFormat="1" applyFont="1" applyFill="1" applyBorder="1" applyAlignment="1">
      <alignment horizontal="center" vertical="center" wrapText="1"/>
      <protection/>
    </xf>
    <xf numFmtId="0" fontId="12" fillId="0" borderId="18" xfId="58" applyNumberFormat="1" applyFont="1" applyFill="1" applyBorder="1" applyAlignment="1">
      <alignment horizontal="center" vertical="center"/>
      <protection/>
    </xf>
    <xf numFmtId="172" fontId="3" fillId="0" borderId="20" xfId="54" applyNumberFormat="1" applyFont="1" applyFill="1" applyBorder="1" applyAlignment="1" applyProtection="1">
      <alignment horizontal="center" vertical="center"/>
      <protection/>
    </xf>
    <xf numFmtId="49" fontId="13" fillId="0" borderId="0" xfId="54" applyNumberFormat="1" applyFont="1" applyFill="1" applyAlignment="1">
      <alignment/>
      <protection/>
    </xf>
    <xf numFmtId="0" fontId="13" fillId="0" borderId="0" xfId="54" applyNumberFormat="1" applyFont="1" applyFill="1" applyAlignment="1">
      <alignment/>
      <protection/>
    </xf>
    <xf numFmtId="0" fontId="13" fillId="0" borderId="0" xfId="54" applyNumberFormat="1" applyFont="1" applyFill="1" applyAlignment="1">
      <alignment wrapText="1"/>
      <protection/>
    </xf>
    <xf numFmtId="49" fontId="13" fillId="0" borderId="0" xfId="54" applyNumberFormat="1" applyFont="1" applyFill="1" applyAlignment="1">
      <alignment horizontal="center"/>
      <protection/>
    </xf>
    <xf numFmtId="49" fontId="13" fillId="0" borderId="0" xfId="54" applyNumberFormat="1" applyFont="1" applyFill="1">
      <alignment/>
      <protection/>
    </xf>
    <xf numFmtId="172" fontId="6" fillId="0" borderId="0" xfId="54" applyNumberFormat="1" applyFont="1" applyFill="1" applyBorder="1" applyAlignment="1" applyProtection="1">
      <alignment vertical="center" wrapText="1"/>
      <protection/>
    </xf>
    <xf numFmtId="49" fontId="19" fillId="0" borderId="0" xfId="54" applyNumberFormat="1" applyFont="1" applyFill="1">
      <alignment/>
      <protection/>
    </xf>
    <xf numFmtId="49" fontId="10" fillId="0" borderId="0" xfId="54" applyNumberFormat="1" applyFont="1" applyFill="1">
      <alignment/>
      <protection/>
    </xf>
    <xf numFmtId="49" fontId="13" fillId="0" borderId="0" xfId="54" applyNumberFormat="1" applyFont="1" applyFill="1" applyAlignment="1">
      <alignment horizontal="left" vertical="center"/>
      <protection/>
    </xf>
    <xf numFmtId="49" fontId="13" fillId="0" borderId="0" xfId="54" applyNumberFormat="1" applyFont="1" applyFill="1" applyBorder="1" applyAlignment="1">
      <alignment wrapText="1"/>
      <protection/>
    </xf>
    <xf numFmtId="0" fontId="13" fillId="0" borderId="0" xfId="54" applyNumberFormat="1" applyFont="1" applyFill="1" applyBorder="1" applyAlignment="1">
      <alignment horizontal="center" wrapText="1"/>
      <protection/>
    </xf>
    <xf numFmtId="49" fontId="5" fillId="0" borderId="0" xfId="54" applyNumberFormat="1" applyFont="1" applyFill="1" applyBorder="1">
      <alignment/>
      <protection/>
    </xf>
    <xf numFmtId="0" fontId="13" fillId="0" borderId="0" xfId="54" applyNumberFormat="1" applyFont="1" applyFill="1" applyAlignment="1">
      <alignment horizontal="center" wrapText="1"/>
      <protection/>
    </xf>
    <xf numFmtId="0" fontId="13" fillId="0" borderId="0" xfId="54" applyNumberFormat="1" applyFont="1" applyFill="1" applyAlignment="1">
      <alignment horizontal="left"/>
      <protection/>
    </xf>
    <xf numFmtId="49" fontId="5" fillId="0" borderId="0" xfId="54" applyNumberFormat="1" applyFont="1" applyFill="1">
      <alignment/>
      <protection/>
    </xf>
    <xf numFmtId="49" fontId="3" fillId="0" borderId="0" xfId="54" applyNumberFormat="1" applyFont="1" applyFill="1" applyAlignment="1">
      <alignment horizontal="left" vertical="center"/>
      <protection/>
    </xf>
    <xf numFmtId="49" fontId="3" fillId="0" borderId="0" xfId="54" applyNumberFormat="1" applyFont="1" applyFill="1">
      <alignment/>
      <protection/>
    </xf>
    <xf numFmtId="0" fontId="3" fillId="0" borderId="0" xfId="54" applyNumberFormat="1" applyFont="1" applyFill="1" applyAlignment="1">
      <alignment wrapText="1"/>
      <protection/>
    </xf>
    <xf numFmtId="0" fontId="3" fillId="0" borderId="0" xfId="54" applyNumberFormat="1" applyFont="1" applyFill="1" applyAlignment="1">
      <alignment horizontal="center" wrapText="1"/>
      <protection/>
    </xf>
    <xf numFmtId="0" fontId="3" fillId="0" borderId="0" xfId="54" applyNumberFormat="1" applyFont="1" applyFill="1" applyAlignment="1">
      <alignment horizontal="left"/>
      <protection/>
    </xf>
    <xf numFmtId="49" fontId="3" fillId="0" borderId="0" xfId="54" applyNumberFormat="1" applyFont="1" applyFill="1" applyAlignment="1">
      <alignment horizontal="center"/>
      <protection/>
    </xf>
    <xf numFmtId="49" fontId="6" fillId="0" borderId="0" xfId="54" applyNumberFormat="1" applyFont="1" applyFill="1">
      <alignment/>
      <protection/>
    </xf>
    <xf numFmtId="49" fontId="3" fillId="0" borderId="0" xfId="54" applyNumberFormat="1" applyFont="1" applyFill="1" applyAlignment="1">
      <alignment wrapText="1"/>
      <protection/>
    </xf>
    <xf numFmtId="0" fontId="5" fillId="0" borderId="0" xfId="54" applyNumberFormat="1" applyFont="1" applyFill="1" applyAlignment="1">
      <alignment wrapText="1"/>
      <protection/>
    </xf>
    <xf numFmtId="0" fontId="5" fillId="0" borderId="0" xfId="54" applyNumberFormat="1" applyFont="1" applyFill="1" applyAlignment="1">
      <alignment horizontal="center" wrapText="1"/>
      <protection/>
    </xf>
    <xf numFmtId="0" fontId="3" fillId="0" borderId="0" xfId="54" applyNumberFormat="1" applyFont="1" applyFill="1" applyAlignment="1">
      <alignment horizontal="left" wrapText="1"/>
      <protection/>
    </xf>
    <xf numFmtId="49" fontId="6" fillId="0" borderId="0" xfId="54" applyNumberFormat="1" applyFont="1" applyFill="1" applyAlignment="1">
      <alignment horizontal="center" wrapText="1"/>
      <protection/>
    </xf>
    <xf numFmtId="0" fontId="3" fillId="0" borderId="0" xfId="54" applyNumberFormat="1" applyFont="1" applyFill="1" applyAlignment="1">
      <alignment horizontal="right"/>
      <protection/>
    </xf>
    <xf numFmtId="20" fontId="3" fillId="0" borderId="0" xfId="54" applyNumberFormat="1" applyFont="1" applyFill="1" applyAlignment="1" applyProtection="1">
      <alignment horizontal="left"/>
      <protection/>
    </xf>
    <xf numFmtId="49" fontId="10" fillId="0" borderId="0" xfId="54" applyNumberFormat="1" applyFont="1" applyFill="1" applyAlignment="1">
      <alignment horizontal="center" wrapText="1"/>
      <protection/>
    </xf>
    <xf numFmtId="49" fontId="13" fillId="0" borderId="0" xfId="54" applyNumberFormat="1" applyFont="1" applyFill="1" applyBorder="1" applyAlignment="1">
      <alignment horizontal="center" wrapText="1"/>
      <protection/>
    </xf>
    <xf numFmtId="49" fontId="13" fillId="0" borderId="0" xfId="54" applyNumberFormat="1" applyFont="1" applyFill="1" applyAlignment="1">
      <alignment wrapText="1"/>
      <protection/>
    </xf>
    <xf numFmtId="0" fontId="9" fillId="0" borderId="39" xfId="54" applyFont="1" applyFill="1" applyBorder="1" applyAlignment="1">
      <alignment horizontal="center" textRotation="90" wrapText="1"/>
      <protection/>
    </xf>
    <xf numFmtId="0" fontId="9" fillId="0" borderId="40" xfId="54" applyNumberFormat="1" applyFont="1" applyFill="1" applyBorder="1" applyAlignment="1">
      <alignment horizontal="center" textRotation="90" wrapText="1"/>
      <protection/>
    </xf>
    <xf numFmtId="0" fontId="10" fillId="0" borderId="41" xfId="54" applyFont="1" applyFill="1" applyBorder="1" applyAlignment="1">
      <alignment horizontal="center" textRotation="90" wrapText="1"/>
      <protection/>
    </xf>
    <xf numFmtId="0" fontId="10" fillId="0" borderId="42" xfId="54" applyFont="1" applyFill="1" applyBorder="1" applyAlignment="1">
      <alignment horizontal="center" textRotation="90" wrapText="1"/>
      <protection/>
    </xf>
    <xf numFmtId="0" fontId="10" fillId="0" borderId="41" xfId="54" applyNumberFormat="1" applyFont="1" applyFill="1" applyBorder="1" applyAlignment="1">
      <alignment horizontal="center" textRotation="90" wrapText="1"/>
      <protection/>
    </xf>
    <xf numFmtId="0" fontId="10" fillId="0" borderId="43" xfId="54" applyFont="1" applyFill="1" applyBorder="1" applyAlignment="1">
      <alignment horizontal="center" textRotation="90" wrapText="1"/>
      <protection/>
    </xf>
    <xf numFmtId="0" fontId="21" fillId="0" borderId="44" xfId="58" applyNumberFormat="1" applyFont="1" applyFill="1" applyBorder="1" applyAlignment="1">
      <alignment horizontal="center" vertical="center" wrapText="1"/>
      <protection/>
    </xf>
    <xf numFmtId="0" fontId="3" fillId="0" borderId="28" xfId="54" applyFont="1" applyFill="1" applyBorder="1" applyAlignment="1">
      <alignment horizontal="center" vertical="center"/>
      <protection/>
    </xf>
    <xf numFmtId="0" fontId="3" fillId="0" borderId="26" xfId="54" applyFont="1" applyFill="1" applyBorder="1" applyAlignment="1" applyProtection="1">
      <alignment horizontal="center" vertical="center"/>
      <protection/>
    </xf>
    <xf numFmtId="0" fontId="20" fillId="0" borderId="35" xfId="54" applyFont="1" applyFill="1" applyBorder="1" applyAlignment="1">
      <alignment horizontal="center" vertical="center"/>
      <protection/>
    </xf>
    <xf numFmtId="0" fontId="20" fillId="0" borderId="35" xfId="54" applyFont="1" applyFill="1" applyBorder="1" applyAlignment="1">
      <alignment horizontal="left" vertical="center" wrapText="1"/>
      <protection/>
    </xf>
    <xf numFmtId="0" fontId="12" fillId="0" borderId="45" xfId="58" applyNumberFormat="1" applyFont="1" applyFill="1" applyBorder="1" applyAlignment="1">
      <alignment vertical="center" wrapText="1"/>
      <protection/>
    </xf>
    <xf numFmtId="0" fontId="21" fillId="0" borderId="46" xfId="58" applyNumberFormat="1" applyFont="1" applyFill="1" applyBorder="1" applyAlignment="1">
      <alignment horizontal="center" vertical="center" wrapText="1"/>
      <protection/>
    </xf>
    <xf numFmtId="0" fontId="12" fillId="0" borderId="47" xfId="58" applyNumberFormat="1" applyFont="1" applyFill="1" applyBorder="1" applyAlignment="1">
      <alignment horizontal="left" vertical="center" wrapText="1"/>
      <protection/>
    </xf>
    <xf numFmtId="172" fontId="6" fillId="0" borderId="39" xfId="54" applyNumberFormat="1" applyFont="1" applyFill="1" applyBorder="1" applyAlignment="1">
      <alignment horizontal="center" vertical="center" wrapText="1"/>
      <protection/>
    </xf>
    <xf numFmtId="0" fontId="6" fillId="0" borderId="48" xfId="54" applyNumberFormat="1" applyFont="1" applyFill="1" applyBorder="1" applyAlignment="1">
      <alignment horizontal="center" vertical="center"/>
      <protection/>
    </xf>
    <xf numFmtId="0" fontId="3" fillId="0" borderId="49" xfId="54" applyFont="1" applyFill="1" applyBorder="1" applyAlignment="1">
      <alignment horizontal="center" vertical="center"/>
      <protection/>
    </xf>
    <xf numFmtId="0" fontId="6" fillId="0" borderId="40" xfId="54" applyNumberFormat="1" applyFont="1" applyFill="1" applyBorder="1" applyAlignment="1" applyProtection="1">
      <alignment horizontal="center" vertical="center"/>
      <protection/>
    </xf>
    <xf numFmtId="0" fontId="3" fillId="0" borderId="50" xfId="54" applyFont="1" applyFill="1" applyBorder="1" applyAlignment="1" applyProtection="1">
      <alignment horizontal="center" vertical="center"/>
      <protection/>
    </xf>
    <xf numFmtId="0" fontId="3" fillId="0" borderId="51" xfId="54" applyFont="1" applyFill="1" applyBorder="1" applyAlignment="1">
      <alignment horizontal="center" vertical="center"/>
      <protection/>
    </xf>
    <xf numFmtId="0" fontId="3" fillId="0" borderId="52" xfId="54" applyFont="1" applyFill="1" applyBorder="1" applyAlignment="1">
      <alignment horizontal="center" vertical="center"/>
      <protection/>
    </xf>
    <xf numFmtId="0" fontId="3" fillId="0" borderId="52" xfId="54" applyFont="1" applyFill="1" applyBorder="1" applyAlignment="1">
      <alignment horizontal="left" vertical="center" wrapText="1"/>
      <protection/>
    </xf>
    <xf numFmtId="0" fontId="12" fillId="0" borderId="18" xfId="58" applyNumberFormat="1" applyFont="1" applyFill="1" applyBorder="1" applyAlignment="1">
      <alignment vertical="center" wrapText="1"/>
      <protection/>
    </xf>
    <xf numFmtId="0" fontId="3" fillId="0" borderId="26" xfId="54" applyFont="1" applyFill="1" applyBorder="1" applyAlignment="1">
      <alignment horizontal="center" vertical="center"/>
      <protection/>
    </xf>
    <xf numFmtId="0" fontId="12" fillId="0" borderId="53" xfId="58" applyNumberFormat="1" applyFont="1" applyFill="1" applyBorder="1" applyAlignment="1">
      <alignment vertical="center" wrapText="1"/>
      <protection/>
    </xf>
    <xf numFmtId="0" fontId="21" fillId="0" borderId="54" xfId="58" applyNumberFormat="1" applyFont="1" applyFill="1" applyBorder="1" applyAlignment="1">
      <alignment horizontal="center" vertical="center" wrapText="1"/>
      <protection/>
    </xf>
    <xf numFmtId="0" fontId="12" fillId="0" borderId="55" xfId="58" applyNumberFormat="1" applyFont="1" applyFill="1" applyBorder="1" applyAlignment="1">
      <alignment horizontal="left" vertical="center" wrapText="1"/>
      <protection/>
    </xf>
    <xf numFmtId="172" fontId="6" fillId="0" borderId="56" xfId="54" applyNumberFormat="1" applyFont="1" applyFill="1" applyBorder="1" applyAlignment="1">
      <alignment horizontal="center" vertical="center" wrapText="1"/>
      <protection/>
    </xf>
    <xf numFmtId="0" fontId="6" fillId="0" borderId="57" xfId="54" applyNumberFormat="1" applyFont="1" applyFill="1" applyBorder="1" applyAlignment="1">
      <alignment horizontal="center" vertical="center"/>
      <protection/>
    </xf>
    <xf numFmtId="0" fontId="3" fillId="0" borderId="58" xfId="54" applyFont="1" applyFill="1" applyBorder="1" applyAlignment="1">
      <alignment horizontal="center" vertical="center"/>
      <protection/>
    </xf>
    <xf numFmtId="0" fontId="6" fillId="0" borderId="56" xfId="54" applyNumberFormat="1" applyFont="1" applyFill="1" applyBorder="1" applyAlignment="1" applyProtection="1">
      <alignment horizontal="center" vertical="center"/>
      <protection/>
    </xf>
    <xf numFmtId="0" fontId="3" fillId="0" borderId="55" xfId="54" applyFont="1" applyFill="1" applyBorder="1" applyAlignment="1" applyProtection="1">
      <alignment horizontal="center" vertical="center"/>
      <protection/>
    </xf>
    <xf numFmtId="0" fontId="6" fillId="0" borderId="39" xfId="54" applyNumberFormat="1" applyFont="1" applyFill="1" applyBorder="1" applyAlignment="1" applyProtection="1">
      <alignment horizontal="center" vertical="center"/>
      <protection/>
    </xf>
    <xf numFmtId="0" fontId="3" fillId="0" borderId="41" xfId="54" applyFont="1" applyFill="1" applyBorder="1" applyAlignment="1" applyProtection="1">
      <alignment horizontal="center" vertical="center"/>
      <protection/>
    </xf>
    <xf numFmtId="0" fontId="3" fillId="0" borderId="51" xfId="54" applyFont="1" applyFill="1" applyBorder="1" applyAlignment="1">
      <alignment horizontal="left" vertical="center" wrapText="1"/>
      <protection/>
    </xf>
    <xf numFmtId="9" fontId="6" fillId="0" borderId="18" xfId="54" applyNumberFormat="1" applyFont="1" applyFill="1" applyBorder="1" applyAlignment="1">
      <alignment horizontal="center" vertical="center"/>
      <protection/>
    </xf>
    <xf numFmtId="0" fontId="6" fillId="0" borderId="32" xfId="54" applyNumberFormat="1" applyFont="1" applyFill="1" applyBorder="1" applyAlignment="1">
      <alignment horizontal="center" vertical="center"/>
      <protection/>
    </xf>
    <xf numFmtId="0" fontId="6" fillId="0" borderId="18" xfId="54" applyNumberFormat="1" applyFont="1" applyFill="1" applyBorder="1" applyAlignment="1">
      <alignment horizontal="center" vertical="center"/>
      <protection/>
    </xf>
    <xf numFmtId="0" fontId="6" fillId="0" borderId="29" xfId="54" applyNumberFormat="1" applyFont="1" applyFill="1" applyBorder="1" applyAlignment="1">
      <alignment horizontal="center" vertical="center"/>
      <protection/>
    </xf>
    <xf numFmtId="172" fontId="6" fillId="0" borderId="30" xfId="54" applyNumberFormat="1" applyFont="1" applyFill="1" applyBorder="1" applyAlignment="1">
      <alignment horizontal="center" vertical="center" wrapText="1"/>
      <protection/>
    </xf>
    <xf numFmtId="172" fontId="6" fillId="0" borderId="20" xfId="54" applyNumberFormat="1" applyFont="1" applyFill="1" applyBorder="1" applyAlignment="1">
      <alignment horizontal="center" vertical="center" wrapText="1"/>
      <protection/>
    </xf>
    <xf numFmtId="172" fontId="6" fillId="0" borderId="31" xfId="54" applyNumberFormat="1" applyFont="1" applyFill="1" applyBorder="1" applyAlignment="1">
      <alignment horizontal="center" vertical="center" wrapText="1"/>
      <protection/>
    </xf>
    <xf numFmtId="0" fontId="12" fillId="0" borderId="33" xfId="58" applyNumberFormat="1" applyFont="1" applyFill="1" applyBorder="1" applyAlignment="1">
      <alignment horizontal="center" vertical="center" wrapText="1"/>
      <protection/>
    </xf>
    <xf numFmtId="0" fontId="12" fillId="0" borderId="21" xfId="58" applyNumberFormat="1" applyFont="1" applyFill="1" applyBorder="1" applyAlignment="1">
      <alignment horizontal="center" vertical="center" wrapText="1"/>
      <protection/>
    </xf>
    <xf numFmtId="0" fontId="3" fillId="0" borderId="29" xfId="54" applyNumberFormat="1" applyFont="1" applyFill="1" applyBorder="1" applyAlignment="1">
      <alignment horizontal="left" vertical="center" wrapText="1"/>
      <protection/>
    </xf>
    <xf numFmtId="0" fontId="3" fillId="0" borderId="18" xfId="54" applyNumberFormat="1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60" xfId="54" applyFont="1" applyFill="1" applyBorder="1" applyAlignment="1">
      <alignment horizontal="center" vertical="center" wrapText="1"/>
      <protection/>
    </xf>
    <xf numFmtId="0" fontId="12" fillId="0" borderId="38" xfId="58" applyNumberFormat="1" applyFont="1" applyFill="1" applyBorder="1" applyAlignment="1">
      <alignment horizontal="center" vertical="center" wrapText="1"/>
      <protection/>
    </xf>
    <xf numFmtId="0" fontId="3" fillId="0" borderId="32" xfId="54" applyNumberFormat="1" applyFont="1" applyFill="1" applyBorder="1" applyAlignment="1">
      <alignment horizontal="left" vertical="center" wrapText="1"/>
      <protection/>
    </xf>
    <xf numFmtId="0" fontId="12" fillId="0" borderId="32" xfId="58" applyNumberFormat="1" applyFont="1" applyFill="1" applyBorder="1" applyAlignment="1">
      <alignment horizontal="left" vertical="center" wrapText="1"/>
      <protection/>
    </xf>
    <xf numFmtId="0" fontId="12" fillId="0" borderId="18" xfId="58" applyNumberFormat="1" applyFont="1" applyFill="1" applyBorder="1" applyAlignment="1">
      <alignment horizontal="left" vertical="center" wrapText="1"/>
      <protection/>
    </xf>
    <xf numFmtId="0" fontId="12" fillId="0" borderId="29" xfId="58" applyNumberFormat="1" applyFont="1" applyFill="1" applyBorder="1" applyAlignment="1">
      <alignment horizontal="left" vertical="center" wrapText="1"/>
      <protection/>
    </xf>
    <xf numFmtId="0" fontId="2" fillId="0" borderId="0" xfId="54" applyFont="1" applyFill="1" applyAlignment="1">
      <alignment horizontal="center" vertical="top" wrapText="1"/>
      <protection/>
    </xf>
    <xf numFmtId="0" fontId="2" fillId="0" borderId="0" xfId="54" applyFont="1" applyFill="1" applyAlignment="1">
      <alignment horizontal="center" vertical="top"/>
      <protection/>
    </xf>
    <xf numFmtId="0" fontId="17" fillId="0" borderId="61" xfId="54" applyFont="1" applyFill="1" applyBorder="1" applyAlignment="1">
      <alignment horizontal="center" vertical="top" wrapText="1"/>
      <protection/>
    </xf>
    <xf numFmtId="0" fontId="8" fillId="0" borderId="0" xfId="54" applyFont="1" applyFill="1" applyBorder="1" applyAlignment="1">
      <alignment horizontal="center" vertical="top" wrapText="1"/>
      <protection/>
    </xf>
    <xf numFmtId="0" fontId="10" fillId="0" borderId="35" xfId="54" applyFont="1" applyFill="1" applyBorder="1" applyAlignment="1">
      <alignment horizontal="center" textRotation="90" wrapText="1"/>
      <protection/>
    </xf>
    <xf numFmtId="0" fontId="10" fillId="0" borderId="51" xfId="54" applyFont="1" applyFill="1" applyBorder="1" applyAlignment="1">
      <alignment horizontal="center" textRotation="90" wrapText="1"/>
      <protection/>
    </xf>
    <xf numFmtId="0" fontId="10" fillId="0" borderId="32" xfId="54" applyFont="1" applyFill="1" applyBorder="1" applyAlignment="1">
      <alignment horizontal="center" textRotation="90" wrapText="1"/>
      <protection/>
    </xf>
    <xf numFmtId="0" fontId="10" fillId="0" borderId="62" xfId="54" applyFont="1" applyFill="1" applyBorder="1" applyAlignment="1">
      <alignment horizontal="center" textRotation="90" wrapText="1"/>
      <protection/>
    </xf>
    <xf numFmtId="0" fontId="10" fillId="0" borderId="32" xfId="54" applyFont="1" applyFill="1" applyBorder="1" applyAlignment="1">
      <alignment horizontal="center" vertical="center" wrapText="1"/>
      <protection/>
    </xf>
    <xf numFmtId="0" fontId="10" fillId="0" borderId="62" xfId="54" applyFont="1" applyFill="1" applyBorder="1" applyAlignment="1">
      <alignment horizontal="center" vertical="center" wrapText="1"/>
      <protection/>
    </xf>
    <xf numFmtId="0" fontId="10" fillId="0" borderId="37" xfId="54" applyFont="1" applyFill="1" applyBorder="1" applyAlignment="1">
      <alignment horizontal="center" vertical="center"/>
      <protection/>
    </xf>
    <xf numFmtId="0" fontId="10" fillId="0" borderId="40" xfId="54" applyFont="1" applyFill="1" applyBorder="1" applyAlignment="1">
      <alignment horizontal="center" vertical="center"/>
      <protection/>
    </xf>
    <xf numFmtId="0" fontId="10" fillId="0" borderId="38" xfId="54" applyFont="1" applyFill="1" applyBorder="1" applyAlignment="1">
      <alignment horizontal="center" vertical="center" wrapText="1"/>
      <protection/>
    </xf>
    <xf numFmtId="0" fontId="10" fillId="0" borderId="41" xfId="54" applyFont="1" applyFill="1" applyBorder="1" applyAlignment="1">
      <alignment horizontal="center" vertical="center" wrapText="1"/>
      <protection/>
    </xf>
    <xf numFmtId="0" fontId="10" fillId="0" borderId="32" xfId="54" applyFont="1" applyFill="1" applyBorder="1" applyAlignment="1">
      <alignment horizontal="center" vertical="center" textRotation="90" wrapText="1"/>
      <protection/>
    </xf>
    <xf numFmtId="0" fontId="10" fillId="0" borderId="62" xfId="54" applyFont="1" applyFill="1" applyBorder="1" applyAlignment="1">
      <alignment horizontal="center" vertical="center" textRotation="90" wrapText="1"/>
      <protection/>
    </xf>
    <xf numFmtId="9" fontId="6" fillId="0" borderId="32" xfId="54" applyNumberFormat="1" applyFont="1" applyFill="1" applyBorder="1" applyAlignment="1">
      <alignment horizontal="center" vertical="center"/>
      <protection/>
    </xf>
    <xf numFmtId="9" fontId="6" fillId="0" borderId="18" xfId="54" applyNumberFormat="1" applyFont="1" applyFill="1" applyBorder="1" applyAlignment="1">
      <alignment horizontal="center" vertical="center"/>
      <protection/>
    </xf>
    <xf numFmtId="9" fontId="6" fillId="0" borderId="29" xfId="54" applyNumberFormat="1" applyFont="1" applyFill="1" applyBorder="1" applyAlignment="1">
      <alignment horizontal="center" vertical="center"/>
      <protection/>
    </xf>
    <xf numFmtId="0" fontId="3" fillId="0" borderId="33" xfId="54" applyFont="1" applyFill="1" applyBorder="1" applyAlignment="1">
      <alignment horizontal="center" vertical="center"/>
      <protection/>
    </xf>
    <xf numFmtId="0" fontId="3" fillId="0" borderId="21" xfId="54" applyFont="1" applyFill="1" applyBorder="1" applyAlignment="1">
      <alignment horizontal="center" vertical="center"/>
      <protection/>
    </xf>
    <xf numFmtId="0" fontId="3" fillId="0" borderId="38" xfId="54" applyFont="1" applyFill="1" applyBorder="1" applyAlignment="1">
      <alignment horizontal="center" vertical="center"/>
      <protection/>
    </xf>
    <xf numFmtId="10" fontId="6" fillId="0" borderId="29" xfId="54" applyNumberFormat="1" applyFont="1" applyFill="1" applyBorder="1" applyAlignment="1">
      <alignment horizontal="center" vertical="center"/>
      <protection/>
    </xf>
    <xf numFmtId="10" fontId="6" fillId="0" borderId="18" xfId="54" applyNumberFormat="1" applyFont="1" applyFill="1" applyBorder="1" applyAlignment="1">
      <alignment horizontal="center" vertical="center"/>
      <protection/>
    </xf>
    <xf numFmtId="0" fontId="12" fillId="0" borderId="33" xfId="58" applyNumberFormat="1" applyFont="1" applyFill="1" applyBorder="1" applyAlignment="1">
      <alignment horizontal="left" vertical="center" wrapText="1"/>
      <protection/>
    </xf>
    <xf numFmtId="0" fontId="12" fillId="0" borderId="21" xfId="58" applyNumberFormat="1" applyFont="1" applyFill="1" applyBorder="1" applyAlignment="1">
      <alignment horizontal="left" vertical="center" wrapText="1"/>
      <protection/>
    </xf>
    <xf numFmtId="0" fontId="12" fillId="0" borderId="30" xfId="58" applyNumberFormat="1" applyFont="1" applyFill="1" applyBorder="1" applyAlignment="1">
      <alignment horizontal="center" vertical="center"/>
      <protection/>
    </xf>
    <xf numFmtId="0" fontId="12" fillId="0" borderId="20" xfId="58" applyNumberFormat="1" applyFont="1" applyFill="1" applyBorder="1" applyAlignment="1">
      <alignment horizontal="center" vertical="center"/>
      <protection/>
    </xf>
    <xf numFmtId="0" fontId="12" fillId="0" borderId="31" xfId="58" applyNumberFormat="1" applyFont="1" applyFill="1" applyBorder="1" applyAlignment="1">
      <alignment horizontal="center" vertical="center"/>
      <protection/>
    </xf>
    <xf numFmtId="0" fontId="12" fillId="0" borderId="38" xfId="58" applyNumberFormat="1" applyFont="1" applyFill="1" applyBorder="1" applyAlignment="1">
      <alignment horizontal="left" vertical="center" wrapText="1"/>
      <protection/>
    </xf>
    <xf numFmtId="0" fontId="10" fillId="0" borderId="35" xfId="54" applyFont="1" applyFill="1" applyBorder="1" applyAlignment="1">
      <alignment textRotation="90" wrapText="1"/>
      <protection/>
    </xf>
    <xf numFmtId="0" fontId="10" fillId="0" borderId="51" xfId="54" applyFont="1" applyFill="1" applyBorder="1" applyAlignment="1">
      <alignment textRotation="90" wrapText="1"/>
      <protection/>
    </xf>
    <xf numFmtId="10" fontId="6" fillId="0" borderId="32" xfId="54" applyNumberFormat="1" applyFont="1" applyFill="1" applyBorder="1" applyAlignment="1">
      <alignment horizontal="center" vertical="center"/>
      <protection/>
    </xf>
    <xf numFmtId="0" fontId="10" fillId="0" borderId="35" xfId="54" applyFont="1" applyFill="1" applyBorder="1" applyAlignment="1">
      <alignment horizontal="center" vertical="center" textRotation="90" wrapText="1"/>
      <protection/>
    </xf>
    <xf numFmtId="0" fontId="10" fillId="0" borderId="51" xfId="54" applyFont="1" applyFill="1" applyBorder="1" applyAlignment="1">
      <alignment horizontal="center" vertical="center" textRotation="90" wrapText="1"/>
      <protection/>
    </xf>
    <xf numFmtId="0" fontId="6" fillId="0" borderId="0" xfId="54" applyFont="1" applyFill="1" applyAlignment="1">
      <alignment horizontal="center"/>
      <protection/>
    </xf>
    <xf numFmtId="0" fontId="13" fillId="0" borderId="0" xfId="54" applyFont="1" applyFill="1" applyAlignment="1">
      <alignment horizontal="center"/>
      <protection/>
    </xf>
    <xf numFmtId="0" fontId="6" fillId="0" borderId="63" xfId="54" applyFont="1" applyFill="1" applyBorder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10" fontId="6" fillId="0" borderId="0" xfId="54" applyNumberFormat="1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6" fillId="0" borderId="63" xfId="54" applyNumberFormat="1" applyFont="1" applyFill="1" applyBorder="1" applyAlignment="1">
      <alignment horizontal="center" vertical="center"/>
      <protection/>
    </xf>
    <xf numFmtId="0" fontId="10" fillId="0" borderId="32" xfId="54" applyFont="1" applyFill="1" applyBorder="1" applyAlignment="1">
      <alignment wrapText="1"/>
      <protection/>
    </xf>
    <xf numFmtId="0" fontId="10" fillId="0" borderId="62" xfId="54" applyFont="1" applyFill="1" applyBorder="1" applyAlignment="1">
      <alignment wrapText="1"/>
      <protection/>
    </xf>
    <xf numFmtId="0" fontId="10" fillId="0" borderId="37" xfId="54" applyFont="1" applyFill="1" applyBorder="1">
      <alignment/>
      <protection/>
    </xf>
    <xf numFmtId="0" fontId="10" fillId="0" borderId="40" xfId="54" applyFont="1" applyFill="1" applyBorder="1">
      <alignment/>
      <protection/>
    </xf>
    <xf numFmtId="0" fontId="10" fillId="0" borderId="38" xfId="54" applyFont="1" applyFill="1" applyBorder="1" applyAlignment="1">
      <alignment horizontal="left" wrapText="1"/>
      <protection/>
    </xf>
    <xf numFmtId="0" fontId="10" fillId="0" borderId="41" xfId="54" applyFont="1" applyFill="1" applyBorder="1" applyAlignment="1">
      <alignment horizontal="left" wrapText="1"/>
      <protection/>
    </xf>
    <xf numFmtId="0" fontId="10" fillId="0" borderId="52" xfId="54" applyFont="1" applyFill="1" applyBorder="1" applyAlignment="1">
      <alignment horizontal="center" textRotation="90" wrapText="1"/>
      <protection/>
    </xf>
    <xf numFmtId="0" fontId="13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10" fontId="6" fillId="0" borderId="25" xfId="54" applyNumberFormat="1" applyFont="1" applyFill="1" applyBorder="1" applyAlignment="1">
      <alignment horizontal="center" vertical="center"/>
      <protection/>
    </xf>
    <xf numFmtId="0" fontId="12" fillId="33" borderId="32" xfId="58" applyNumberFormat="1" applyFont="1" applyFill="1" applyBorder="1" applyAlignment="1">
      <alignment horizontal="left" vertical="center" wrapText="1"/>
      <protection/>
    </xf>
    <xf numFmtId="0" fontId="12" fillId="33" borderId="18" xfId="58" applyNumberFormat="1" applyFont="1" applyFill="1" applyBorder="1" applyAlignment="1">
      <alignment horizontal="left" vertical="center" wrapText="1"/>
      <protection/>
    </xf>
    <xf numFmtId="0" fontId="12" fillId="33" borderId="29" xfId="58" applyNumberFormat="1" applyFont="1" applyFill="1" applyBorder="1" applyAlignment="1">
      <alignment horizontal="left" vertical="center" wrapText="1"/>
      <protection/>
    </xf>
    <xf numFmtId="0" fontId="2" fillId="0" borderId="0" xfId="54" applyFont="1" applyFill="1" applyBorder="1" applyAlignment="1">
      <alignment horizontal="center" vertical="top" wrapText="1"/>
      <protection/>
    </xf>
    <xf numFmtId="0" fontId="2" fillId="0" borderId="0" xfId="54" applyFont="1" applyFill="1" applyBorder="1" applyAlignment="1">
      <alignment horizontal="center" vertical="top"/>
      <protection/>
    </xf>
    <xf numFmtId="0" fontId="18" fillId="0" borderId="61" xfId="54" applyFont="1" applyFill="1" applyBorder="1" applyAlignment="1">
      <alignment horizontal="center" vertical="top" wrapText="1"/>
      <protection/>
    </xf>
    <xf numFmtId="0" fontId="10" fillId="0" borderId="31" xfId="54" applyNumberFormat="1" applyFont="1" applyFill="1" applyBorder="1" applyAlignment="1">
      <alignment horizontal="center" textRotation="90" wrapText="1"/>
      <protection/>
    </xf>
    <xf numFmtId="0" fontId="10" fillId="0" borderId="39" xfId="54" applyNumberFormat="1" applyFont="1" applyFill="1" applyBorder="1" applyAlignment="1">
      <alignment horizontal="center" textRotation="90" wrapText="1"/>
      <protection/>
    </xf>
    <xf numFmtId="0" fontId="2" fillId="0" borderId="0" xfId="54" applyNumberFormat="1" applyFont="1" applyFill="1" applyAlignment="1">
      <alignment horizontal="center" vertical="top" wrapText="1"/>
      <protection/>
    </xf>
    <xf numFmtId="0" fontId="2" fillId="0" borderId="0" xfId="54" applyNumberFormat="1" applyFont="1" applyFill="1" applyAlignment="1">
      <alignment horizontal="center" vertical="top"/>
      <protection/>
    </xf>
    <xf numFmtId="0" fontId="18" fillId="0" borderId="61" xfId="54" applyNumberFormat="1" applyFont="1" applyFill="1" applyBorder="1" applyAlignment="1">
      <alignment horizontal="center" vertical="top" wrapText="1"/>
      <protection/>
    </xf>
    <xf numFmtId="0" fontId="8" fillId="0" borderId="0" xfId="54" applyNumberFormat="1" applyFont="1" applyFill="1" applyBorder="1" applyAlignment="1">
      <alignment horizontal="center" vertical="top" wrapText="1"/>
      <protection/>
    </xf>
    <xf numFmtId="0" fontId="10" fillId="0" borderId="35" xfId="54" applyNumberFormat="1" applyFont="1" applyFill="1" applyBorder="1" applyAlignment="1">
      <alignment textRotation="90" wrapText="1"/>
      <protection/>
    </xf>
    <xf numFmtId="0" fontId="10" fillId="0" borderId="51" xfId="54" applyNumberFormat="1" applyFont="1" applyFill="1" applyBorder="1" applyAlignment="1">
      <alignment textRotation="90" wrapText="1"/>
      <protection/>
    </xf>
    <xf numFmtId="49" fontId="10" fillId="0" borderId="31" xfId="54" applyNumberFormat="1" applyFont="1" applyFill="1" applyBorder="1" applyAlignment="1">
      <alignment horizontal="center" textRotation="90" wrapText="1"/>
      <protection/>
    </xf>
    <xf numFmtId="49" fontId="10" fillId="0" borderId="39" xfId="54" applyNumberFormat="1" applyFont="1" applyFill="1" applyBorder="1" applyAlignment="1">
      <alignment horizontal="center" textRotation="90" wrapText="1"/>
      <protection/>
    </xf>
    <xf numFmtId="0" fontId="10" fillId="0" borderId="32" xfId="54" applyNumberFormat="1" applyFont="1" applyFill="1" applyBorder="1" applyAlignment="1">
      <alignment horizontal="center" vertical="center" wrapText="1"/>
      <protection/>
    </xf>
    <xf numFmtId="0" fontId="10" fillId="0" borderId="62" xfId="54" applyNumberFormat="1" applyFont="1" applyFill="1" applyBorder="1" applyAlignment="1">
      <alignment horizontal="center" vertical="center" wrapText="1"/>
      <protection/>
    </xf>
    <xf numFmtId="0" fontId="10" fillId="0" borderId="32" xfId="54" applyNumberFormat="1" applyFont="1" applyFill="1" applyBorder="1" applyAlignment="1">
      <alignment horizontal="center" textRotation="90" wrapText="1"/>
      <protection/>
    </xf>
    <xf numFmtId="0" fontId="10" fillId="0" borderId="62" xfId="54" applyNumberFormat="1" applyFont="1" applyFill="1" applyBorder="1" applyAlignment="1">
      <alignment horizontal="center" textRotation="90" wrapText="1"/>
      <protection/>
    </xf>
    <xf numFmtId="0" fontId="10" fillId="0" borderId="37" xfId="54" applyNumberFormat="1" applyFont="1" applyFill="1" applyBorder="1" applyAlignment="1">
      <alignment horizontal="center" vertical="center"/>
      <protection/>
    </xf>
    <xf numFmtId="0" fontId="10" fillId="0" borderId="40" xfId="54" applyNumberFormat="1" applyFont="1" applyFill="1" applyBorder="1" applyAlignment="1">
      <alignment horizontal="center" vertical="center"/>
      <protection/>
    </xf>
    <xf numFmtId="0" fontId="10" fillId="0" borderId="38" xfId="54" applyNumberFormat="1" applyFont="1" applyFill="1" applyBorder="1" applyAlignment="1">
      <alignment horizontal="center" vertical="center" wrapText="1"/>
      <protection/>
    </xf>
    <xf numFmtId="0" fontId="10" fillId="0" borderId="41" xfId="54" applyNumberFormat="1" applyFont="1" applyFill="1" applyBorder="1" applyAlignment="1">
      <alignment horizontal="center" vertical="center" wrapText="1"/>
      <protection/>
    </xf>
    <xf numFmtId="0" fontId="10" fillId="0" borderId="59" xfId="54" applyNumberFormat="1" applyFont="1" applyFill="1" applyBorder="1" applyAlignment="1">
      <alignment horizontal="center" vertical="center" wrapText="1"/>
      <protection/>
    </xf>
    <xf numFmtId="0" fontId="10" fillId="0" borderId="12" xfId="54" applyNumberFormat="1" applyFont="1" applyFill="1" applyBorder="1" applyAlignment="1">
      <alignment horizontal="center" vertical="center" wrapText="1"/>
      <protection/>
    </xf>
    <xf numFmtId="0" fontId="10" fillId="0" borderId="60" xfId="54" applyNumberFormat="1" applyFont="1" applyFill="1" applyBorder="1" applyAlignment="1">
      <alignment horizontal="center" vertical="center" wrapText="1"/>
      <protection/>
    </xf>
    <xf numFmtId="0" fontId="10" fillId="0" borderId="35" xfId="54" applyNumberFormat="1" applyFont="1" applyFill="1" applyBorder="1" applyAlignment="1">
      <alignment horizontal="center" textRotation="90" wrapText="1"/>
      <protection/>
    </xf>
    <xf numFmtId="0" fontId="10" fillId="0" borderId="51" xfId="54" applyNumberFormat="1" applyFont="1" applyFill="1" applyBorder="1" applyAlignment="1">
      <alignment horizontal="center" textRotation="90" wrapText="1"/>
      <protection/>
    </xf>
    <xf numFmtId="172" fontId="6" fillId="0" borderId="31" xfId="54" applyNumberFormat="1" applyFont="1" applyFill="1" applyBorder="1" applyAlignment="1" applyProtection="1">
      <alignment horizontal="center" vertical="center" wrapText="1"/>
      <protection/>
    </xf>
    <xf numFmtId="172" fontId="6" fillId="0" borderId="20" xfId="54" applyNumberFormat="1" applyFont="1" applyFill="1" applyBorder="1" applyAlignment="1" applyProtection="1">
      <alignment horizontal="center" vertical="center" wrapText="1"/>
      <protection/>
    </xf>
    <xf numFmtId="0" fontId="6" fillId="0" borderId="64" xfId="54" applyNumberFormat="1" applyFont="1" applyFill="1" applyBorder="1" applyAlignment="1" applyProtection="1">
      <alignment horizontal="center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172" fontId="6" fillId="0" borderId="30" xfId="54" applyNumberFormat="1" applyFont="1" applyFill="1" applyBorder="1" applyAlignment="1" applyProtection="1">
      <alignment horizontal="center" vertical="center" wrapText="1"/>
      <protection/>
    </xf>
    <xf numFmtId="172" fontId="6" fillId="0" borderId="65" xfId="54" applyNumberFormat="1" applyFont="1" applyFill="1" applyBorder="1" applyAlignment="1" applyProtection="1">
      <alignment horizontal="center" vertical="center" wrapText="1"/>
      <protection/>
    </xf>
    <xf numFmtId="0" fontId="6" fillId="0" borderId="66" xfId="54" applyNumberFormat="1" applyFont="1" applyFill="1" applyBorder="1" applyAlignment="1" applyProtection="1">
      <alignment horizontal="center" vertical="center"/>
      <protection/>
    </xf>
    <xf numFmtId="0" fontId="6" fillId="0" borderId="32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0" fontId="8" fillId="0" borderId="46" xfId="54" applyFont="1" applyFill="1" applyBorder="1" applyAlignment="1">
      <alignment horizontal="center" vertical="top" wrapText="1"/>
      <protection/>
    </xf>
    <xf numFmtId="0" fontId="10" fillId="0" borderId="67" xfId="54" applyFont="1" applyFill="1" applyBorder="1" applyAlignment="1">
      <alignment horizontal="center" vertical="center" wrapText="1"/>
      <protection/>
    </xf>
    <xf numFmtId="0" fontId="10" fillId="0" borderId="50" xfId="54" applyFont="1" applyFill="1" applyBorder="1" applyAlignment="1">
      <alignment horizontal="center" vertical="center" wrapText="1"/>
      <protection/>
    </xf>
    <xf numFmtId="0" fontId="10" fillId="0" borderId="68" xfId="54" applyFont="1" applyFill="1" applyBorder="1" applyAlignment="1">
      <alignment horizontal="center" vertical="center" wrapText="1"/>
      <protection/>
    </xf>
    <xf numFmtId="0" fontId="10" fillId="0" borderId="43" xfId="54" applyFont="1" applyFill="1" applyBorder="1" applyAlignment="1">
      <alignment horizontal="center" vertical="center" wrapText="1"/>
      <protection/>
    </xf>
    <xf numFmtId="0" fontId="10" fillId="0" borderId="59" xfId="54" applyFont="1" applyFill="1" applyBorder="1" applyAlignment="1">
      <alignment horizontal="center" wrapText="1"/>
      <protection/>
    </xf>
    <xf numFmtId="0" fontId="10" fillId="0" borderId="60" xfId="54" applyFont="1" applyFill="1" applyBorder="1" applyAlignment="1">
      <alignment horizontal="center" wrapText="1"/>
      <protection/>
    </xf>
    <xf numFmtId="0" fontId="10" fillId="0" borderId="36" xfId="54" applyFont="1" applyFill="1" applyBorder="1" applyAlignment="1">
      <alignment horizontal="center" textRotation="90" wrapText="1"/>
      <protection/>
    </xf>
    <xf numFmtId="0" fontId="3" fillId="0" borderId="56" xfId="54" applyFont="1" applyFill="1" applyBorder="1" applyAlignment="1">
      <alignment horizontal="center" vertical="center"/>
      <protection/>
    </xf>
    <xf numFmtId="0" fontId="3" fillId="0" borderId="69" xfId="54" applyFont="1" applyFill="1" applyBorder="1" applyAlignment="1">
      <alignment horizontal="center" vertical="center"/>
      <protection/>
    </xf>
    <xf numFmtId="0" fontId="3" fillId="0" borderId="55" xfId="54" applyFont="1" applyFill="1" applyBorder="1" applyAlignment="1">
      <alignment horizontal="center" vertical="center"/>
      <protection/>
    </xf>
    <xf numFmtId="0" fontId="3" fillId="0" borderId="47" xfId="54" applyFont="1" applyFill="1" applyBorder="1" applyAlignment="1">
      <alignment horizontal="center" vertical="center"/>
      <protection/>
    </xf>
    <xf numFmtId="0" fontId="3" fillId="0" borderId="35" xfId="54" applyFont="1" applyFill="1" applyBorder="1" applyAlignment="1">
      <alignment horizontal="center" vertical="center"/>
      <protection/>
    </xf>
    <xf numFmtId="0" fontId="3" fillId="0" borderId="51" xfId="54" applyFont="1" applyFill="1" applyBorder="1" applyAlignment="1">
      <alignment horizontal="center" vertical="center"/>
      <protection/>
    </xf>
    <xf numFmtId="0" fontId="3" fillId="0" borderId="31" xfId="54" applyFont="1" applyFill="1" applyBorder="1" applyAlignment="1">
      <alignment horizontal="center" vertical="center"/>
      <protection/>
    </xf>
    <xf numFmtId="0" fontId="3" fillId="0" borderId="39" xfId="54" applyFont="1" applyFill="1" applyBorder="1" applyAlignment="1">
      <alignment horizontal="center" vertical="center"/>
      <protection/>
    </xf>
    <xf numFmtId="0" fontId="3" fillId="0" borderId="41" xfId="54" applyFont="1" applyFill="1" applyBorder="1" applyAlignment="1">
      <alignment horizontal="center" vertical="center"/>
      <protection/>
    </xf>
    <xf numFmtId="9" fontId="5" fillId="0" borderId="22" xfId="54" applyNumberFormat="1" applyFont="1" applyFill="1" applyBorder="1" applyAlignment="1">
      <alignment horizontal="left" vertical="center" wrapText="1"/>
      <protection/>
    </xf>
    <xf numFmtId="9" fontId="5" fillId="0" borderId="16" xfId="54" applyNumberFormat="1" applyFont="1" applyFill="1" applyBorder="1" applyAlignment="1">
      <alignment horizontal="left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KRETAR_CT_03_12_2018%20(1)%20&#8212;%20&#1082;&#1086;&#1087;&#1080;&#1103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Департамент физической культуры и спорта Приморского края
КОО «Приморская федерация спортивного туризма»</v>
          </cell>
        </row>
        <row r="25">
          <cell r="C25" t="str">
            <v>Кубок Приморского края 
/ дистанция водная / 
1 ЭТАП
</v>
          </cell>
        </row>
        <row r="26">
          <cell r="C26" t="str">
            <v>19-21 апреля 2019 года</v>
          </cell>
        </row>
        <row r="27">
          <cell r="C27" t="str">
            <v>Партизанский МР, р. Партизанская</v>
          </cell>
        </row>
        <row r="29">
          <cell r="C29" t="str">
            <v>И.С. Кравцов, СС1К, г. Владивосток</v>
          </cell>
        </row>
        <row r="30">
          <cell r="C30" t="str">
            <v>А.А. Балаева, СС2К, г. Владивосток</v>
          </cell>
        </row>
        <row r="31">
          <cell r="C31" t="str">
            <v>Е.С. Рыскаль, СС1К, п. Раздольное</v>
          </cell>
        </row>
        <row r="32">
          <cell r="C32" t="str">
            <v>А.А. Балаева, СС2К, г. Владивосток</v>
          </cell>
        </row>
        <row r="35">
          <cell r="F35">
            <v>2</v>
          </cell>
        </row>
        <row r="36">
          <cell r="F36">
            <v>2</v>
          </cell>
        </row>
        <row r="37">
          <cell r="F37">
            <v>2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 </v>
          </cell>
          <cell r="F46" t="str">
            <v>ДЕВОЧКИ</v>
          </cell>
          <cell r="Q46">
            <v>0</v>
          </cell>
        </row>
        <row r="47">
          <cell r="C47" t="str">
            <v>МАЛ/ДЕВЧ_2</v>
          </cell>
          <cell r="D47" t="str">
            <v>МАЛЬЧИКИ/ДЕВОЧКИ</v>
          </cell>
          <cell r="E47" t="str">
            <v>МАЛЬЧИКИ </v>
          </cell>
          <cell r="F47" t="str">
            <v>ДЕВОЧКИ</v>
          </cell>
          <cell r="M47">
            <v>10</v>
          </cell>
          <cell r="N47">
            <v>14</v>
          </cell>
          <cell r="Q47">
            <v>0</v>
          </cell>
        </row>
        <row r="48">
          <cell r="C48" t="str">
            <v>ЮНР/ЮНРК_2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M48">
            <v>15</v>
          </cell>
          <cell r="N48">
            <v>21</v>
          </cell>
          <cell r="Q48">
            <v>0</v>
          </cell>
        </row>
        <row r="49">
          <cell r="C49" t="str">
            <v>М/Ж_2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водная - каяк</v>
          </cell>
          <cell r="F108" t="str">
            <v>ЛИЧКА</v>
          </cell>
        </row>
        <row r="109">
          <cell r="D109" t="str">
            <v>дистанция - водная - катамаран 2</v>
          </cell>
          <cell r="F109" t="str">
            <v>СВЯЗКИ</v>
          </cell>
        </row>
        <row r="110">
          <cell r="D110" t="str">
            <v>дистанция - водная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МО "Город Майкоп"-Б</v>
          </cell>
          <cell r="C2" t="str">
            <v>г. Майкоп</v>
          </cell>
          <cell r="D2" t="str">
            <v>Егорова Лариса Анатольевна</v>
          </cell>
          <cell r="E2" t="str">
            <v>1.1</v>
          </cell>
          <cell r="F2">
            <v>1</v>
          </cell>
          <cell r="H2" t="str">
            <v>Лучанинов Ярослав</v>
          </cell>
          <cell r="I2" t="str">
            <v>2005</v>
          </cell>
          <cell r="J2" t="str">
            <v>II</v>
          </cell>
          <cell r="K2" t="str">
            <v>м</v>
          </cell>
          <cell r="L2" t="str">
            <v>МАЛ/ДЕВЧ_2</v>
          </cell>
          <cell r="N2">
            <v>1</v>
          </cell>
          <cell r="O2" t="str">
            <v/>
          </cell>
          <cell r="Q2">
            <v>3</v>
          </cell>
          <cell r="R2">
            <v>2005</v>
          </cell>
          <cell r="U2" t="str">
            <v/>
          </cell>
        </row>
        <row r="3">
          <cell r="A3" t="str">
            <v>1.2</v>
          </cell>
          <cell r="B3" t="str">
            <v>МО "Город Майкоп"-Б</v>
          </cell>
          <cell r="C3" t="str">
            <v>г. Майкоп</v>
          </cell>
          <cell r="D3" t="str">
            <v>Егорова Лариса Анатольевна</v>
          </cell>
          <cell r="E3" t="str">
            <v>1.2</v>
          </cell>
          <cell r="F3">
            <v>2</v>
          </cell>
          <cell r="H3" t="str">
            <v>Чич Самир</v>
          </cell>
          <cell r="I3" t="str">
            <v>2005</v>
          </cell>
          <cell r="J3" t="str">
            <v>1ю</v>
          </cell>
          <cell r="K3" t="str">
            <v>м</v>
          </cell>
          <cell r="L3" t="str">
            <v>МАЛ/ДЕВЧ_2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 t="str">
            <v/>
          </cell>
        </row>
        <row r="4">
          <cell r="A4" t="str">
            <v>1.3</v>
          </cell>
          <cell r="B4" t="str">
            <v>МО "Город Майкоп"-Б</v>
          </cell>
          <cell r="C4" t="str">
            <v>г. Майкоп</v>
          </cell>
          <cell r="D4" t="str">
            <v>Егорова Лариса Анатольевна</v>
          </cell>
          <cell r="E4" t="str">
            <v>1.3</v>
          </cell>
          <cell r="F4">
            <v>3</v>
          </cell>
          <cell r="H4" t="str">
            <v>Брейкина Полина</v>
          </cell>
          <cell r="I4" t="str">
            <v>2006</v>
          </cell>
          <cell r="J4" t="str">
            <v>III</v>
          </cell>
          <cell r="K4" t="str">
            <v>м</v>
          </cell>
          <cell r="L4" t="str">
            <v>МАЛ/ДЕВЧ_2</v>
          </cell>
          <cell r="N4">
            <v>1</v>
          </cell>
          <cell r="O4" t="str">
            <v/>
          </cell>
          <cell r="Q4">
            <v>1</v>
          </cell>
          <cell r="R4">
            <v>2006</v>
          </cell>
          <cell r="U4" t="str">
            <v/>
          </cell>
        </row>
        <row r="5">
          <cell r="A5" t="str">
            <v>1.4</v>
          </cell>
          <cell r="B5" t="str">
            <v>МО "Город Майкоп"-Б</v>
          </cell>
          <cell r="C5" t="str">
            <v>г. Майкоп</v>
          </cell>
          <cell r="D5" t="str">
            <v>Егорова Лариса Анатольевна</v>
          </cell>
          <cell r="E5" t="str">
            <v>1.4</v>
          </cell>
          <cell r="F5">
            <v>4</v>
          </cell>
          <cell r="H5" t="str">
            <v>Финогеева Полина</v>
          </cell>
          <cell r="I5" t="str">
            <v>2006</v>
          </cell>
          <cell r="J5" t="str">
            <v>II</v>
          </cell>
          <cell r="K5" t="str">
            <v>м</v>
          </cell>
          <cell r="L5" t="str">
            <v>МАЛ/ДЕВЧ_2</v>
          </cell>
          <cell r="N5">
            <v>1</v>
          </cell>
          <cell r="O5" t="str">
            <v/>
          </cell>
          <cell r="Q5">
            <v>3</v>
          </cell>
          <cell r="R5">
            <v>2006</v>
          </cell>
          <cell r="U5" t="str">
            <v/>
          </cell>
        </row>
        <row r="6">
          <cell r="A6" t="str">
            <v>1.5</v>
          </cell>
          <cell r="B6" t="str">
            <v>МО "Город Майкоп"-Б</v>
          </cell>
          <cell r="C6" t="str">
            <v>г. Майкоп</v>
          </cell>
          <cell r="D6" t="str">
            <v>Егорова Лариса Анатольевна</v>
          </cell>
          <cell r="E6" t="str">
            <v>1.5</v>
          </cell>
          <cell r="F6">
            <v>5</v>
          </cell>
          <cell r="H6" t="str">
            <v>Боцко Максим</v>
          </cell>
          <cell r="I6" t="str">
            <v>2005</v>
          </cell>
          <cell r="J6" t="str">
            <v>III</v>
          </cell>
          <cell r="K6" t="str">
            <v>м</v>
          </cell>
          <cell r="L6" t="str">
            <v>МАЛ/ДЕВЧ_2</v>
          </cell>
          <cell r="N6">
            <v>1</v>
          </cell>
          <cell r="O6" t="str">
            <v/>
          </cell>
          <cell r="Q6">
            <v>1</v>
          </cell>
          <cell r="R6">
            <v>2005</v>
          </cell>
          <cell r="U6" t="str">
            <v/>
          </cell>
        </row>
        <row r="7">
          <cell r="A7" t="str">
            <v>1.6</v>
          </cell>
          <cell r="B7" t="str">
            <v>МО "Город Майкоп"-Б</v>
          </cell>
          <cell r="C7" t="str">
            <v>г. Майкоп</v>
          </cell>
          <cell r="D7" t="str">
            <v>Егорова Лариса Анатольевна</v>
          </cell>
          <cell r="E7" t="str">
            <v>1.6</v>
          </cell>
          <cell r="F7">
            <v>6</v>
          </cell>
          <cell r="H7" t="str">
            <v>Иванов-Синицын</v>
          </cell>
          <cell r="I7" t="str">
            <v>2006</v>
          </cell>
          <cell r="J7" t="str">
            <v>КМС</v>
          </cell>
          <cell r="K7" t="str">
            <v>м</v>
          </cell>
          <cell r="L7" t="str">
            <v>МАЛ/ДЕВЧ_2</v>
          </cell>
          <cell r="N7">
            <v>1</v>
          </cell>
          <cell r="O7" t="str">
            <v/>
          </cell>
          <cell r="Q7">
            <v>30</v>
          </cell>
          <cell r="R7">
            <v>2006</v>
          </cell>
          <cell r="U7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30_30</v>
          </cell>
          <cell r="D2" t="str">
            <v>СК "Форсаж-Эверест"</v>
          </cell>
          <cell r="E2" t="str">
            <v>Партизанский МР</v>
          </cell>
          <cell r="F2" t="str">
            <v>Тычинин Валерий Дмитриевич(3),
Капустин Вадим Сергеевич(3)</v>
          </cell>
          <cell r="G2" t="str">
            <v>м</v>
          </cell>
          <cell r="H2" t="str">
            <v>ЮНР/ЮНРК_2</v>
          </cell>
          <cell r="J2">
            <v>2</v>
          </cell>
          <cell r="K2">
            <v>1</v>
          </cell>
        </row>
        <row r="3">
          <cell r="C3" t="str">
            <v>34_34</v>
          </cell>
          <cell r="D3" t="str">
            <v>СК "Форсаж-Эверест"</v>
          </cell>
          <cell r="E3" t="str">
            <v>Партизанский МР</v>
          </cell>
          <cell r="F3" t="str">
            <v>Домницкий Сергей Сергеевич(б/р),
Косолапов Ростислав Евгеньевич(б/р)</v>
          </cell>
          <cell r="G3" t="str">
            <v>м</v>
          </cell>
          <cell r="H3" t="str">
            <v>МАЛ/ДЕВЧ_2</v>
          </cell>
          <cell r="J3">
            <v>0</v>
          </cell>
          <cell r="K3">
            <v>5</v>
          </cell>
        </row>
        <row r="4">
          <cell r="C4" t="str">
            <v>37_37</v>
          </cell>
          <cell r="D4" t="str">
            <v>СК "Форсаж-Эверест"</v>
          </cell>
          <cell r="E4" t="str">
            <v>Партизанский МР</v>
          </cell>
          <cell r="F4" t="str">
            <v>Толстых Степан Вячеславович(3),
Домницкий Александр Сергеевич(2ю)</v>
          </cell>
          <cell r="G4" t="str">
            <v>м</v>
          </cell>
          <cell r="H4" t="str">
            <v>МАЛ/ДЕВЧ_2</v>
          </cell>
          <cell r="J4">
            <v>1.3</v>
          </cell>
          <cell r="K4">
            <v>6</v>
          </cell>
        </row>
        <row r="5">
          <cell r="C5" t="str">
            <v>38_38</v>
          </cell>
          <cell r="D5" t="str">
            <v>СК "Форсаж-Эверест"</v>
          </cell>
          <cell r="E5" t="str">
            <v>Партизанский МР</v>
          </cell>
          <cell r="F5" t="str">
            <v>Игнатьева Ангелина Максимовна(3ю),
Игнатьев Артем Максимович(3ю)</v>
          </cell>
          <cell r="G5" t="str">
            <v>м</v>
          </cell>
          <cell r="H5" t="str">
            <v>МАЛ/ДЕВЧ_2</v>
          </cell>
          <cell r="J5">
            <v>0.2</v>
          </cell>
          <cell r="K5">
            <v>7</v>
          </cell>
        </row>
        <row r="6">
          <cell r="C6" t="str">
            <v>31_31</v>
          </cell>
          <cell r="D6" t="str">
            <v>СК "Форсаж-Эверест"</v>
          </cell>
          <cell r="E6" t="str">
            <v>Партизанский МР</v>
          </cell>
          <cell r="F6" t="str">
            <v>Кокошко Анастасия Владимировна(1),
Ежкова Дарья Сергеевна(1)</v>
          </cell>
          <cell r="G6" t="str">
            <v>см</v>
          </cell>
          <cell r="H6" t="str">
            <v>ЮНР/ЮНРК_2</v>
          </cell>
          <cell r="J6">
            <v>20</v>
          </cell>
          <cell r="K6">
            <v>1</v>
          </cell>
        </row>
        <row r="7">
          <cell r="C7" t="str">
            <v>36_36</v>
          </cell>
          <cell r="D7" t="str">
            <v>СК "Форсаж-Эверест"</v>
          </cell>
          <cell r="E7" t="str">
            <v>Партизанский МР</v>
          </cell>
          <cell r="F7" t="str">
            <v>Барышников Никита Романович(3ю),
Скворцова Арина Антоновна(б/р)</v>
          </cell>
          <cell r="G7" t="str">
            <v>см</v>
          </cell>
          <cell r="H7" t="str">
            <v>МАЛ/ДЕВЧ_2</v>
          </cell>
          <cell r="J7">
            <v>0.1</v>
          </cell>
          <cell r="K7">
            <v>10</v>
          </cell>
        </row>
        <row r="8">
          <cell r="C8" t="str">
            <v>32_32</v>
          </cell>
          <cell r="D8" t="str">
            <v>СК "Форсаж-Эверест"</v>
          </cell>
          <cell r="E8" t="str">
            <v>Партизанский МР</v>
          </cell>
          <cell r="F8" t="str">
            <v>Корнева Анастасия Максимовна(3),
Пузанов Никита Алексеевич(2ю)</v>
          </cell>
          <cell r="G8" t="str">
            <v>см</v>
          </cell>
          <cell r="H8" t="str">
            <v>ЮНР/ЮНРК_2</v>
          </cell>
          <cell r="J8">
            <v>1.3</v>
          </cell>
          <cell r="K8">
            <v>2</v>
          </cell>
        </row>
        <row r="9">
          <cell r="C9" t="str">
            <v>39_39</v>
          </cell>
          <cell r="D9" t="str">
            <v>СК "Форсаж-Эверест"</v>
          </cell>
          <cell r="E9" t="str">
            <v>Партизанский МР</v>
          </cell>
          <cell r="F9" t="str">
            <v>Лукина Соня Алексеевна(3ю),
Маслинникова Алина Алексеевна(3ю)</v>
          </cell>
          <cell r="G9" t="str">
            <v>см</v>
          </cell>
          <cell r="H9" t="str">
            <v>МАЛ/ДЕВЧ_2</v>
          </cell>
          <cell r="J9">
            <v>0.2</v>
          </cell>
          <cell r="K9">
            <v>3</v>
          </cell>
        </row>
        <row r="10">
          <cell r="C10" t="str">
            <v>33_33</v>
          </cell>
          <cell r="D10" t="str">
            <v>СК "Форсаж-Эверест"</v>
          </cell>
          <cell r="E10" t="str">
            <v>Партизанский МР</v>
          </cell>
          <cell r="F10" t="str">
            <v>Иванченко Доброслава Алексеевна(3ю),
Ковалева Алина Дмитриевна(3ю)</v>
          </cell>
          <cell r="G10" t="str">
            <v>см</v>
          </cell>
          <cell r="H10" t="str">
            <v>МАЛ/ДЕВЧ_2</v>
          </cell>
          <cell r="J10">
            <v>0.2</v>
          </cell>
          <cell r="K10">
            <v>8</v>
          </cell>
        </row>
        <row r="11">
          <cell r="C11" t="str">
            <v>35_35</v>
          </cell>
          <cell r="D11" t="str">
            <v>СК "Форсаж-Эверест"</v>
          </cell>
          <cell r="E11" t="str">
            <v>Партизанский МР</v>
          </cell>
          <cell r="F11" t="str">
            <v>Кисличук Анастасия Игоревна(3ю),
Нарижная Анастасия Александровна(3ю)</v>
          </cell>
          <cell r="G11" t="str">
            <v>см</v>
          </cell>
          <cell r="H11" t="str">
            <v>МАЛ/ДЕВЧ_2</v>
          </cell>
          <cell r="J11">
            <v>0.2</v>
          </cell>
          <cell r="K11">
            <v>9</v>
          </cell>
        </row>
        <row r="12">
          <cell r="C12" t="str">
            <v>50_50</v>
          </cell>
          <cell r="D12" t="str">
            <v>Старт-Лидер-Спас</v>
          </cell>
          <cell r="E12" t="str">
            <v>Владивосток</v>
          </cell>
          <cell r="F12" t="str">
            <v>Чернышев Семен Дмитриевич(3),
Ганин Денис Дмитриевич(б/р)</v>
          </cell>
          <cell r="G12" t="str">
            <v>м</v>
          </cell>
          <cell r="H12" t="str">
            <v>ЮНР/ЮНРК_2</v>
          </cell>
          <cell r="J12">
            <v>1</v>
          </cell>
          <cell r="K12">
            <v>1</v>
          </cell>
        </row>
        <row r="13">
          <cell r="C13" t="str">
            <v>56_56</v>
          </cell>
          <cell r="D13" t="str">
            <v>Старт-Лидер-Спас</v>
          </cell>
          <cell r="E13" t="str">
            <v>Владивосток</v>
          </cell>
          <cell r="F13" t="str">
            <v>Валуев Роман Валерьевич(3),
Панек Ольга Денисовна(3)</v>
          </cell>
          <cell r="G13" t="str">
            <v>см</v>
          </cell>
          <cell r="H13" t="str">
            <v>М/Ж_2</v>
          </cell>
          <cell r="J13">
            <v>2</v>
          </cell>
          <cell r="K13">
            <v>1</v>
          </cell>
        </row>
        <row r="14">
          <cell r="C14" t="str">
            <v>55_55</v>
          </cell>
          <cell r="D14" t="str">
            <v>Старт-Лидер-Спас</v>
          </cell>
          <cell r="E14" t="str">
            <v>Владивосток</v>
          </cell>
          <cell r="F14" t="str">
            <v>Сергеева Арина Алексеевна(б/р),
Пеленчук Камилла Влерьевна(б/р)</v>
          </cell>
          <cell r="G14" t="str">
            <v>см</v>
          </cell>
          <cell r="H14" t="str">
            <v>ЮНР/ЮНРК_2</v>
          </cell>
          <cell r="J14">
            <v>0</v>
          </cell>
          <cell r="K14">
            <v>2</v>
          </cell>
        </row>
        <row r="15">
          <cell r="C15" t="str">
            <v>21_21</v>
          </cell>
          <cell r="D15" t="str">
            <v>СТК "Бобры"</v>
          </cell>
          <cell r="E15" t="str">
            <v>Владивосток</v>
          </cell>
          <cell r="F15" t="str">
            <v>Чекуренков Юрий Викторович(2),
Мищенко Денис Сергеевич(1)</v>
          </cell>
          <cell r="G15" t="str">
            <v>м</v>
          </cell>
          <cell r="H15" t="str">
            <v>М/Ж_2</v>
          </cell>
          <cell r="J15">
            <v>13</v>
          </cell>
          <cell r="K15">
            <v>1</v>
          </cell>
        </row>
        <row r="16">
          <cell r="C16" t="str">
            <v>19_19</v>
          </cell>
          <cell r="D16" t="str">
            <v>СТК "Бобры"</v>
          </cell>
          <cell r="E16" t="str">
            <v>Владивосток</v>
          </cell>
          <cell r="F16" t="str">
            <v>Фисенко Мария Игоревна(2),
Полевщиков Сергей Валентинович(КМС)</v>
          </cell>
          <cell r="G16" t="str">
            <v>см</v>
          </cell>
          <cell r="H16" t="str">
            <v>М/Ж_2</v>
          </cell>
          <cell r="J16">
            <v>33</v>
          </cell>
          <cell r="K16">
            <v>1</v>
          </cell>
        </row>
        <row r="17">
          <cell r="C17" t="str">
            <v>16_16</v>
          </cell>
          <cell r="D17" t="str">
            <v>СТК "Бобры"-Лично</v>
          </cell>
          <cell r="E17" t="str">
            <v>Владивосток</v>
          </cell>
          <cell r="F17" t="str">
            <v>Марина Александра Сергеевна (б/р),
Павлов Андрей Андреевич(2)</v>
          </cell>
          <cell r="G17" t="str">
            <v>см</v>
          </cell>
          <cell r="H17" t="str">
            <v>М/Ж_2</v>
          </cell>
          <cell r="J17">
            <v>3</v>
          </cell>
          <cell r="K17">
            <v>2</v>
          </cell>
        </row>
        <row r="18">
          <cell r="C18" t="str">
            <v>25_25</v>
          </cell>
          <cell r="D18" t="str">
            <v>СТК "Гринтур"</v>
          </cell>
          <cell r="E18" t="str">
            <v>Владивосток</v>
          </cell>
          <cell r="F18" t="str">
            <v>Гилко Михаил Сергеевич(б/р),
Сопов Владислав Евгеньевич(б/р)</v>
          </cell>
          <cell r="G18" t="str">
            <v>м</v>
          </cell>
          <cell r="H18" t="str">
            <v>М/Ж_2</v>
          </cell>
          <cell r="J18">
            <v>0</v>
          </cell>
          <cell r="K18">
            <v>1</v>
          </cell>
        </row>
        <row r="19">
          <cell r="C19" t="str">
            <v>22_22</v>
          </cell>
          <cell r="D19" t="str">
            <v>СТК "Гринтур"</v>
          </cell>
          <cell r="E19" t="str">
            <v>Владивосток</v>
          </cell>
          <cell r="F19" t="str">
            <v>Тырина Ирина Ивановна(3),
Брюханов Евгений Васильевич(3)</v>
          </cell>
          <cell r="G19" t="str">
            <v>см</v>
          </cell>
          <cell r="H19" t="str">
            <v>М/Ж_2</v>
          </cell>
          <cell r="J19">
            <v>2</v>
          </cell>
          <cell r="K19">
            <v>3</v>
          </cell>
        </row>
        <row r="20">
          <cell r="C20" t="str">
            <v>23_23</v>
          </cell>
          <cell r="D20" t="str">
            <v>СТК "Гринтур"</v>
          </cell>
          <cell r="E20" t="str">
            <v>Владивосток</v>
          </cell>
          <cell r="F20" t="str">
            <v>Яшина Марина Евгеньевна(б/р),
Сушков Юрий Витальевич(3)</v>
          </cell>
          <cell r="G20" t="str">
            <v>см</v>
          </cell>
          <cell r="H20" t="str">
            <v>М/Ж_2</v>
          </cell>
          <cell r="J20">
            <v>1</v>
          </cell>
          <cell r="K20">
            <v>7</v>
          </cell>
        </row>
        <row r="21">
          <cell r="C21" t="str">
            <v>20_20</v>
          </cell>
          <cell r="D21" t="str">
            <v>СТК "Сплав"</v>
          </cell>
          <cell r="E21" t="str">
            <v>Владивосток</v>
          </cell>
          <cell r="F21" t="str">
            <v>Колупаева Галина Владимировна(б/р),
Колупаев Святослав Владимирович(б/р)</v>
          </cell>
          <cell r="G21" t="str">
            <v>см</v>
          </cell>
          <cell r="H21" t="str">
            <v>МАЛ/ДЕВЧ_2</v>
          </cell>
          <cell r="J21">
            <v>0</v>
          </cell>
          <cell r="K21">
            <v>1</v>
          </cell>
        </row>
        <row r="22">
          <cell r="C22" t="str">
            <v>24_24</v>
          </cell>
          <cell r="D22" t="str">
            <v>СТК "Сплав" - "USB"</v>
          </cell>
          <cell r="E22" t="str">
            <v>Владивосток</v>
          </cell>
          <cell r="F22" t="str">
            <v>Калганов Алексей Олегович(1),
Пипко Денис Николаевич(КМС)</v>
          </cell>
          <cell r="G22" t="str">
            <v>м</v>
          </cell>
          <cell r="H22" t="str">
            <v>М/Ж_2</v>
          </cell>
          <cell r="J22">
            <v>40</v>
          </cell>
          <cell r="K22">
            <v>3</v>
          </cell>
        </row>
        <row r="23">
          <cell r="C23" t="str">
            <v>26_26</v>
          </cell>
          <cell r="D23" t="str">
            <v>СТК "Сплав" - "USB"</v>
          </cell>
          <cell r="E23" t="str">
            <v>Владивосток</v>
          </cell>
          <cell r="F23" t="str">
            <v>Бочков Сергей Владимирович(КМС),
Игнатова Люсине Хореновна(б/р)</v>
          </cell>
          <cell r="G23" t="str">
            <v>см</v>
          </cell>
          <cell r="H23" t="str">
            <v>М/Ж_2</v>
          </cell>
          <cell r="J23">
            <v>30</v>
          </cell>
          <cell r="K23">
            <v>4</v>
          </cell>
        </row>
        <row r="24">
          <cell r="C24" t="str">
            <v>7_7</v>
          </cell>
          <cell r="D24" t="str">
            <v>СТК "Сплав" - "Реснички"</v>
          </cell>
          <cell r="E24" t="str">
            <v>Владивосток</v>
          </cell>
          <cell r="F24" t="str">
            <v>Лысенко Дмитрий Владимирович(1),
Краев Тимофей Петрович(КМС)</v>
          </cell>
          <cell r="G24" t="str">
            <v>м</v>
          </cell>
          <cell r="H24" t="str">
            <v>М/Ж_2</v>
          </cell>
          <cell r="J24">
            <v>40</v>
          </cell>
          <cell r="K24">
            <v>2</v>
          </cell>
        </row>
        <row r="25">
          <cell r="C25" t="str">
            <v>14_14</v>
          </cell>
          <cell r="D25" t="str">
            <v>СТК "Сплав" - "Реснички"</v>
          </cell>
          <cell r="E25" t="str">
            <v>Владивосток</v>
          </cell>
          <cell r="F25" t="str">
            <v>Пермяков Александр Владимирович(КМС),
Чулкова Полина Валерьевна(КМС)</v>
          </cell>
          <cell r="G25" t="str">
            <v>см</v>
          </cell>
          <cell r="H25" t="str">
            <v>М/Ж_2</v>
          </cell>
          <cell r="J25">
            <v>60</v>
          </cell>
          <cell r="K25">
            <v>2</v>
          </cell>
        </row>
        <row r="26">
          <cell r="C26" t="str">
            <v>29_29</v>
          </cell>
          <cell r="D26" t="str">
            <v>ТК "Бонус"</v>
          </cell>
          <cell r="E26" t="str">
            <v>Владивосток</v>
          </cell>
          <cell r="F26" t="str">
            <v>Ганин Денис Дмитриевич(б/р),
Сердюк Полина Владимировна(б/р)</v>
          </cell>
          <cell r="G26" t="str">
            <v>см</v>
          </cell>
          <cell r="H26" t="str">
            <v>МАЛ/ДЕВЧ_2</v>
          </cell>
          <cell r="J26">
            <v>0</v>
          </cell>
          <cell r="K26">
            <v>1</v>
          </cell>
        </row>
        <row r="27">
          <cell r="C27" t="str">
            <v>28_28</v>
          </cell>
          <cell r="D27" t="str">
            <v>ТК "Луч"</v>
          </cell>
          <cell r="E27" t="str">
            <v>Владивосток</v>
          </cell>
          <cell r="F27" t="str">
            <v>Положенцев Дмитрий Юрьевич(КМС),
Крат Владимир Викторович(б/р)</v>
          </cell>
          <cell r="G27" t="str">
            <v>м</v>
          </cell>
          <cell r="H27" t="str">
            <v>М/Ж_2</v>
          </cell>
          <cell r="J27">
            <v>30</v>
          </cell>
          <cell r="K27">
            <v>1</v>
          </cell>
        </row>
        <row r="28">
          <cell r="C28" t="str">
            <v>12_12</v>
          </cell>
          <cell r="D28" t="str">
            <v>Чемпион Боц-Боц</v>
          </cell>
          <cell r="E28" t="str">
            <v>Владивосток</v>
          </cell>
          <cell r="F28" t="str">
            <v>Гуменюк Дмитрий Борисович(КМС),
Малащенков Дмитрий Владимирович(КМС)</v>
          </cell>
          <cell r="G28" t="str">
            <v>м</v>
          </cell>
          <cell r="H28" t="str">
            <v>М/Ж_2</v>
          </cell>
          <cell r="J28">
            <v>60</v>
          </cell>
          <cell r="K28">
            <v>1</v>
          </cell>
        </row>
        <row r="29">
          <cell r="C29" t="str">
            <v>121_121</v>
          </cell>
          <cell r="D29" t="str">
            <v>Чемпион Боц-Боц</v>
          </cell>
          <cell r="E29" t="str">
            <v>Владивосток</v>
          </cell>
          <cell r="F29" t="str">
            <v>Боровик Николай Владимирович(КМС),
Панченко Ольга Александровна(КМС)</v>
          </cell>
          <cell r="G29" t="str">
            <v>см</v>
          </cell>
          <cell r="H29" t="str">
            <v>М/Ж_2</v>
          </cell>
          <cell r="J29">
            <v>60</v>
          </cell>
          <cell r="K29">
            <v>1</v>
          </cell>
        </row>
        <row r="30">
          <cell r="C30" t="str">
            <v>54_54</v>
          </cell>
          <cell r="D30" t="str">
            <v>Чемпион Боц-Боц</v>
          </cell>
          <cell r="E30" t="str">
            <v>Владивосток</v>
          </cell>
          <cell r="F30" t="str">
            <v>Лалетна Анастасия Владимировна(2),
Гуменюк Дмитрий Борисович(КМС)</v>
          </cell>
          <cell r="G30" t="str">
            <v>см</v>
          </cell>
          <cell r="H30" t="str">
            <v>М/Ж_2</v>
          </cell>
          <cell r="J30">
            <v>33</v>
          </cell>
          <cell r="K30">
            <v>3</v>
          </cell>
        </row>
        <row r="31">
          <cell r="C31" t="str">
            <v>53_53</v>
          </cell>
          <cell r="D31" t="str">
            <v>Чемпион Боц-Боц</v>
          </cell>
          <cell r="E31" t="str">
            <v>Владивосток</v>
          </cell>
          <cell r="F31" t="str">
            <v>Марчеко Виталий Евгеньевич(КМС),
Гостева Ольга Владимировна(2)</v>
          </cell>
          <cell r="G31" t="str">
            <v>см</v>
          </cell>
          <cell r="H31" t="str">
            <v>М/Ж_2</v>
          </cell>
          <cell r="J31">
            <v>33</v>
          </cell>
          <cell r="K31">
            <v>5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66</v>
          </cell>
        </row>
        <row r="2">
          <cell r="E2" t="str">
            <v>8.1</v>
          </cell>
          <cell r="F2">
            <v>1</v>
          </cell>
          <cell r="G2" t="str">
            <v>30</v>
          </cell>
          <cell r="H2" t="str">
            <v>Тычинин Валерий Дмитриевич</v>
          </cell>
          <cell r="I2" t="str">
            <v>2004</v>
          </cell>
          <cell r="J2">
            <v>3</v>
          </cell>
          <cell r="K2" t="str">
            <v>м</v>
          </cell>
          <cell r="L2" t="str">
            <v>ЮНР/ЮНРК_2</v>
          </cell>
          <cell r="O2" t="str">
            <v>м 1</v>
          </cell>
          <cell r="Q2">
            <v>1</v>
          </cell>
          <cell r="R2">
            <v>2004</v>
          </cell>
          <cell r="U2" t="str">
            <v/>
          </cell>
          <cell r="V2" t="str">
            <v>да</v>
          </cell>
        </row>
        <row r="3">
          <cell r="E3" t="str">
            <v>8.2</v>
          </cell>
          <cell r="F3">
            <v>2</v>
          </cell>
          <cell r="G3" t="str">
            <v>30</v>
          </cell>
          <cell r="H3" t="str">
            <v>Капустин Вадим Сергеевич</v>
          </cell>
          <cell r="I3" t="str">
            <v>2004</v>
          </cell>
          <cell r="J3">
            <v>3</v>
          </cell>
          <cell r="K3" t="str">
            <v>м</v>
          </cell>
          <cell r="L3" t="str">
            <v>ЮНР/ЮНРК_2</v>
          </cell>
          <cell r="O3" t="str">
            <v>м 1</v>
          </cell>
          <cell r="Q3">
            <v>1</v>
          </cell>
          <cell r="R3">
            <v>2004</v>
          </cell>
          <cell r="U3" t="str">
            <v/>
          </cell>
          <cell r="V3" t="str">
            <v>да</v>
          </cell>
        </row>
        <row r="4">
          <cell r="E4" t="str">
            <v>8.3</v>
          </cell>
          <cell r="F4">
            <v>3</v>
          </cell>
          <cell r="G4" t="str">
            <v>34</v>
          </cell>
          <cell r="H4" t="str">
            <v>Домницкий Сергей Сергеевич</v>
          </cell>
          <cell r="I4" t="str">
            <v>2009</v>
          </cell>
          <cell r="J4" t="str">
            <v>б/р</v>
          </cell>
          <cell r="K4" t="str">
            <v>м</v>
          </cell>
          <cell r="L4" t="str">
            <v>МАЛ/ДЕВЧ_2</v>
          </cell>
          <cell r="O4" t="str">
            <v>м 5</v>
          </cell>
          <cell r="Q4">
            <v>0</v>
          </cell>
          <cell r="R4">
            <v>2009</v>
          </cell>
          <cell r="U4" t="str">
            <v/>
          </cell>
          <cell r="V4" t="str">
            <v>да</v>
          </cell>
        </row>
        <row r="5">
          <cell r="E5" t="str">
            <v>8.4</v>
          </cell>
          <cell r="F5">
            <v>4</v>
          </cell>
          <cell r="G5" t="str">
            <v>34</v>
          </cell>
          <cell r="H5" t="str">
            <v>Косолапов Ростислав Евгеньевич</v>
          </cell>
          <cell r="I5" t="str">
            <v>2009</v>
          </cell>
          <cell r="J5" t="str">
            <v>б/р</v>
          </cell>
          <cell r="K5" t="str">
            <v>м</v>
          </cell>
          <cell r="L5" t="str">
            <v>МАЛ/ДЕВЧ_2</v>
          </cell>
          <cell r="O5" t="str">
            <v>м 5</v>
          </cell>
          <cell r="Q5">
            <v>0</v>
          </cell>
          <cell r="R5">
            <v>2009</v>
          </cell>
          <cell r="U5" t="str">
            <v/>
          </cell>
          <cell r="V5" t="str">
            <v>да</v>
          </cell>
        </row>
        <row r="6">
          <cell r="E6" t="str">
            <v>8.5</v>
          </cell>
          <cell r="F6">
            <v>5</v>
          </cell>
          <cell r="G6" t="str">
            <v>37</v>
          </cell>
          <cell r="H6" t="str">
            <v>Толстых Степан Вячеславович</v>
          </cell>
          <cell r="I6" t="str">
            <v>2007</v>
          </cell>
          <cell r="J6">
            <v>3</v>
          </cell>
          <cell r="K6" t="str">
            <v>м</v>
          </cell>
          <cell r="L6" t="str">
            <v>МАЛ/ДЕВЧ_2</v>
          </cell>
          <cell r="O6" t="str">
            <v>м 6</v>
          </cell>
          <cell r="Q6">
            <v>1</v>
          </cell>
          <cell r="R6">
            <v>2007</v>
          </cell>
          <cell r="U6" t="str">
            <v/>
          </cell>
          <cell r="V6" t="str">
            <v>да</v>
          </cell>
        </row>
        <row r="7">
          <cell r="E7" t="str">
            <v>8.6</v>
          </cell>
          <cell r="F7">
            <v>6</v>
          </cell>
          <cell r="G7" t="str">
            <v>37</v>
          </cell>
          <cell r="H7" t="str">
            <v>Домницкий Александр Сергеевич</v>
          </cell>
          <cell r="I7" t="str">
            <v>2007</v>
          </cell>
          <cell r="J7" t="str">
            <v>2ю</v>
          </cell>
          <cell r="K7" t="str">
            <v>м</v>
          </cell>
          <cell r="L7" t="str">
            <v>МАЛ/ДЕВЧ_2</v>
          </cell>
          <cell r="O7" t="str">
            <v>м 6</v>
          </cell>
          <cell r="Q7">
            <v>0.3</v>
          </cell>
          <cell r="R7">
            <v>2007</v>
          </cell>
          <cell r="U7" t="str">
            <v/>
          </cell>
          <cell r="V7" t="str">
            <v>да</v>
          </cell>
        </row>
        <row r="8">
          <cell r="E8" t="str">
            <v>8.7</v>
          </cell>
          <cell r="F8">
            <v>7</v>
          </cell>
          <cell r="G8" t="str">
            <v>38</v>
          </cell>
          <cell r="H8" t="str">
            <v>Игнатьева Ангелина Максимовна</v>
          </cell>
          <cell r="I8" t="str">
            <v>2007</v>
          </cell>
          <cell r="J8" t="str">
            <v>3ю</v>
          </cell>
          <cell r="K8" t="str">
            <v>м</v>
          </cell>
          <cell r="L8" t="str">
            <v>МАЛ/ДЕВЧ_2</v>
          </cell>
          <cell r="O8" t="str">
            <v>м 7</v>
          </cell>
          <cell r="Q8">
            <v>0.1</v>
          </cell>
          <cell r="R8">
            <v>2007</v>
          </cell>
          <cell r="U8" t="str">
            <v/>
          </cell>
          <cell r="V8" t="str">
            <v>да</v>
          </cell>
        </row>
        <row r="9">
          <cell r="E9" t="str">
            <v>8.8</v>
          </cell>
          <cell r="F9">
            <v>8</v>
          </cell>
          <cell r="G9" t="str">
            <v>38</v>
          </cell>
          <cell r="H9" t="str">
            <v>Игнатьев Артем Максимович</v>
          </cell>
          <cell r="I9" t="str">
            <v>2007</v>
          </cell>
          <cell r="J9" t="str">
            <v>3ю</v>
          </cell>
          <cell r="K9" t="str">
            <v>м</v>
          </cell>
          <cell r="L9" t="str">
            <v>МАЛ/ДЕВЧ_2</v>
          </cell>
          <cell r="O9" t="str">
            <v>м 7</v>
          </cell>
          <cell r="Q9">
            <v>0.1</v>
          </cell>
          <cell r="R9">
            <v>2007</v>
          </cell>
          <cell r="U9" t="str">
            <v/>
          </cell>
          <cell r="V9" t="str">
            <v>да</v>
          </cell>
        </row>
        <row r="10">
          <cell r="E10" t="str">
            <v>8.9</v>
          </cell>
          <cell r="F10">
            <v>9</v>
          </cell>
          <cell r="G10" t="str">
            <v>31</v>
          </cell>
          <cell r="H10" t="str">
            <v>Кокошко Анастасия Владимировна</v>
          </cell>
          <cell r="I10" t="str">
            <v>2003</v>
          </cell>
          <cell r="J10">
            <v>1</v>
          </cell>
          <cell r="K10" t="str">
            <v>ж</v>
          </cell>
          <cell r="L10" t="str">
            <v>ЮНР/ЮНРК_2</v>
          </cell>
          <cell r="O10" t="str">
            <v>см 1</v>
          </cell>
          <cell r="Q10">
            <v>10</v>
          </cell>
          <cell r="R10">
            <v>2003</v>
          </cell>
          <cell r="U10" t="str">
            <v/>
          </cell>
          <cell r="V10" t="str">
            <v>да</v>
          </cell>
        </row>
        <row r="11">
          <cell r="E11" t="str">
            <v>8.10</v>
          </cell>
          <cell r="F11">
            <v>10</v>
          </cell>
          <cell r="G11" t="str">
            <v>31</v>
          </cell>
          <cell r="H11" t="str">
            <v>Ежкова Дарья Сергеевна</v>
          </cell>
          <cell r="I11" t="str">
            <v>2003</v>
          </cell>
          <cell r="J11">
            <v>1</v>
          </cell>
          <cell r="K11" t="str">
            <v>ж</v>
          </cell>
          <cell r="L11" t="str">
            <v>ЮНР/ЮНРК_2</v>
          </cell>
          <cell r="O11" t="str">
            <v>см 1</v>
          </cell>
          <cell r="Q11">
            <v>10</v>
          </cell>
          <cell r="R11">
            <v>2003</v>
          </cell>
          <cell r="U11" t="str">
            <v/>
          </cell>
          <cell r="V11" t="str">
            <v>да</v>
          </cell>
        </row>
        <row r="12">
          <cell r="E12" t="str">
            <v>8.11</v>
          </cell>
          <cell r="F12">
            <v>11</v>
          </cell>
          <cell r="G12" t="str">
            <v>36</v>
          </cell>
          <cell r="H12" t="str">
            <v>Барышников Никита Романович</v>
          </cell>
          <cell r="I12" t="str">
            <v>2008</v>
          </cell>
          <cell r="J12" t="str">
            <v>3ю</v>
          </cell>
          <cell r="K12" t="str">
            <v>м</v>
          </cell>
          <cell r="L12" t="str">
            <v>МАЛ/ДЕВЧ_2</v>
          </cell>
          <cell r="O12" t="str">
            <v>см 10</v>
          </cell>
          <cell r="Q12">
            <v>0.1</v>
          </cell>
          <cell r="R12">
            <v>2008</v>
          </cell>
          <cell r="U12" t="str">
            <v/>
          </cell>
          <cell r="V12" t="str">
            <v>да</v>
          </cell>
        </row>
        <row r="13">
          <cell r="E13" t="str">
            <v>8.12</v>
          </cell>
          <cell r="F13">
            <v>12</v>
          </cell>
          <cell r="G13" t="str">
            <v>36</v>
          </cell>
          <cell r="H13" t="str">
            <v>Скворцова Арина Антоновна</v>
          </cell>
          <cell r="I13" t="str">
            <v>2009</v>
          </cell>
          <cell r="J13" t="str">
            <v>б/р</v>
          </cell>
          <cell r="K13" t="str">
            <v>ж</v>
          </cell>
          <cell r="L13" t="str">
            <v>МАЛ/ДЕВЧ_2</v>
          </cell>
          <cell r="O13" t="str">
            <v>см 10</v>
          </cell>
          <cell r="Q13">
            <v>0</v>
          </cell>
          <cell r="R13">
            <v>2009</v>
          </cell>
          <cell r="U13" t="str">
            <v/>
          </cell>
          <cell r="V13" t="str">
            <v>да</v>
          </cell>
        </row>
        <row r="14">
          <cell r="E14" t="str">
            <v>8.13</v>
          </cell>
          <cell r="F14">
            <v>13</v>
          </cell>
          <cell r="G14" t="str">
            <v>32</v>
          </cell>
          <cell r="H14" t="str">
            <v>Корнева Анастасия Максимовна</v>
          </cell>
          <cell r="I14" t="str">
            <v>2004</v>
          </cell>
          <cell r="J14">
            <v>3</v>
          </cell>
          <cell r="K14" t="str">
            <v>ж</v>
          </cell>
          <cell r="L14" t="str">
            <v>ЮНР/ЮНРК_2</v>
          </cell>
          <cell r="O14" t="str">
            <v>см 2</v>
          </cell>
          <cell r="Q14">
            <v>1</v>
          </cell>
          <cell r="R14">
            <v>2004</v>
          </cell>
          <cell r="U14" t="str">
            <v/>
          </cell>
          <cell r="V14" t="str">
            <v>да</v>
          </cell>
        </row>
        <row r="15">
          <cell r="E15" t="str">
            <v>8.14</v>
          </cell>
          <cell r="F15">
            <v>14</v>
          </cell>
          <cell r="G15" t="str">
            <v>32</v>
          </cell>
          <cell r="H15" t="str">
            <v>Пузанов Никита Алексеевич</v>
          </cell>
          <cell r="I15" t="str">
            <v>2004</v>
          </cell>
          <cell r="J15" t="str">
            <v>2ю</v>
          </cell>
          <cell r="K15" t="str">
            <v>м</v>
          </cell>
          <cell r="L15" t="str">
            <v>ЮНР/ЮНРК_2</v>
          </cell>
          <cell r="O15" t="str">
            <v>см 2</v>
          </cell>
          <cell r="Q15">
            <v>0.3</v>
          </cell>
          <cell r="R15">
            <v>2004</v>
          </cell>
          <cell r="U15" t="str">
            <v/>
          </cell>
          <cell r="V15" t="str">
            <v>да</v>
          </cell>
        </row>
        <row r="16">
          <cell r="E16" t="str">
            <v>8.15</v>
          </cell>
          <cell r="F16">
            <v>15</v>
          </cell>
          <cell r="G16" t="str">
            <v>39</v>
          </cell>
          <cell r="H16" t="str">
            <v>Лукина Соня Алексеевна</v>
          </cell>
          <cell r="I16" t="str">
            <v>2007</v>
          </cell>
          <cell r="J16" t="str">
            <v>3ю</v>
          </cell>
          <cell r="K16" t="str">
            <v>ж</v>
          </cell>
          <cell r="L16" t="str">
            <v>МАЛ/ДЕВЧ_2</v>
          </cell>
          <cell r="O16" t="str">
            <v>см 3</v>
          </cell>
          <cell r="Q16">
            <v>0.1</v>
          </cell>
          <cell r="R16">
            <v>2007</v>
          </cell>
          <cell r="U16" t="str">
            <v/>
          </cell>
          <cell r="V16" t="str">
            <v>да</v>
          </cell>
        </row>
        <row r="17">
          <cell r="E17" t="str">
            <v>8.16</v>
          </cell>
          <cell r="F17">
            <v>16</v>
          </cell>
          <cell r="G17" t="str">
            <v>39</v>
          </cell>
          <cell r="H17" t="str">
            <v>Маслинникова Алина Алексеевна</v>
          </cell>
          <cell r="I17" t="str">
            <v>2007</v>
          </cell>
          <cell r="J17" t="str">
            <v>3ю</v>
          </cell>
          <cell r="K17" t="str">
            <v>ж</v>
          </cell>
          <cell r="L17" t="str">
            <v>МАЛ/ДЕВЧ_2</v>
          </cell>
          <cell r="O17" t="str">
            <v>см 3</v>
          </cell>
          <cell r="Q17">
            <v>0.1</v>
          </cell>
          <cell r="R17">
            <v>2007</v>
          </cell>
          <cell r="U17" t="str">
            <v/>
          </cell>
          <cell r="V17" t="str">
            <v>да</v>
          </cell>
        </row>
        <row r="18">
          <cell r="E18" t="str">
            <v>8.17</v>
          </cell>
          <cell r="F18">
            <v>17</v>
          </cell>
          <cell r="G18" t="str">
            <v>33</v>
          </cell>
          <cell r="H18" t="str">
            <v>Иванченко Доброслава Алексеевна</v>
          </cell>
          <cell r="I18" t="str">
            <v>2009</v>
          </cell>
          <cell r="J18" t="str">
            <v>3ю</v>
          </cell>
          <cell r="K18" t="str">
            <v>ж</v>
          </cell>
          <cell r="L18" t="str">
            <v>МАЛ/ДЕВЧ_2</v>
          </cell>
          <cell r="O18" t="str">
            <v>см 8</v>
          </cell>
          <cell r="Q18">
            <v>0.1</v>
          </cell>
          <cell r="R18">
            <v>2009</v>
          </cell>
          <cell r="U18" t="str">
            <v/>
          </cell>
          <cell r="V18" t="str">
            <v>да</v>
          </cell>
        </row>
        <row r="19">
          <cell r="E19" t="str">
            <v>8.18</v>
          </cell>
          <cell r="F19">
            <v>18</v>
          </cell>
          <cell r="G19" t="str">
            <v>33</v>
          </cell>
          <cell r="H19" t="str">
            <v>Ковалева Алина Дмитриевна</v>
          </cell>
          <cell r="I19" t="str">
            <v>2009</v>
          </cell>
          <cell r="J19" t="str">
            <v>3ю</v>
          </cell>
          <cell r="K19" t="str">
            <v>ж</v>
          </cell>
          <cell r="L19" t="str">
            <v>МАЛ/ДЕВЧ_2</v>
          </cell>
          <cell r="O19" t="str">
            <v>см 8</v>
          </cell>
          <cell r="Q19">
            <v>0.1</v>
          </cell>
          <cell r="R19">
            <v>2009</v>
          </cell>
          <cell r="U19" t="str">
            <v/>
          </cell>
          <cell r="V19" t="str">
            <v>да</v>
          </cell>
        </row>
        <row r="20">
          <cell r="E20" t="str">
            <v>8.19</v>
          </cell>
          <cell r="F20">
            <v>19</v>
          </cell>
          <cell r="G20" t="str">
            <v>35</v>
          </cell>
          <cell r="H20" t="str">
            <v>Кисличук Анастасия Игоревна</v>
          </cell>
          <cell r="I20" t="str">
            <v>2007</v>
          </cell>
          <cell r="J20" t="str">
            <v>3ю</v>
          </cell>
          <cell r="K20" t="str">
            <v>ж</v>
          </cell>
          <cell r="L20" t="str">
            <v>МАЛ/ДЕВЧ_2</v>
          </cell>
          <cell r="O20" t="str">
            <v>см 9</v>
          </cell>
          <cell r="Q20">
            <v>0.1</v>
          </cell>
          <cell r="R20">
            <v>2007</v>
          </cell>
          <cell r="U20" t="str">
            <v/>
          </cell>
          <cell r="V20" t="str">
            <v>да</v>
          </cell>
        </row>
        <row r="21">
          <cell r="E21" t="str">
            <v>8.20</v>
          </cell>
          <cell r="F21">
            <v>20</v>
          </cell>
          <cell r="G21" t="str">
            <v>35</v>
          </cell>
          <cell r="H21" t="str">
            <v>Нарижная Анастасия Александровна</v>
          </cell>
          <cell r="I21" t="str">
            <v>2007</v>
          </cell>
          <cell r="J21" t="str">
            <v>3ю</v>
          </cell>
          <cell r="K21" t="str">
            <v>ж</v>
          </cell>
          <cell r="L21" t="str">
            <v>МАЛ/ДЕВЧ_2</v>
          </cell>
          <cell r="O21" t="str">
            <v>см 9</v>
          </cell>
          <cell r="Q21">
            <v>0.1</v>
          </cell>
          <cell r="R21">
            <v>2007</v>
          </cell>
          <cell r="U21" t="str">
            <v/>
          </cell>
          <cell r="V21" t="str">
            <v>да</v>
          </cell>
        </row>
        <row r="22">
          <cell r="E22" t="str">
            <v>11.5</v>
          </cell>
          <cell r="F22">
            <v>5</v>
          </cell>
          <cell r="G22" t="str">
            <v>50</v>
          </cell>
          <cell r="H22" t="str">
            <v>Чернышев Семен Дмитриевич</v>
          </cell>
          <cell r="I22" t="str">
            <v>2002</v>
          </cell>
          <cell r="J22">
            <v>3</v>
          </cell>
          <cell r="K22" t="str">
            <v>м</v>
          </cell>
          <cell r="L22" t="str">
            <v>ЮНР/ЮНРК_2</v>
          </cell>
          <cell r="O22" t="str">
            <v>м 1</v>
          </cell>
          <cell r="Q22">
            <v>1</v>
          </cell>
          <cell r="R22">
            <v>2002</v>
          </cell>
          <cell r="U22" t="str">
            <v/>
          </cell>
          <cell r="V22" t="str">
            <v>да</v>
          </cell>
        </row>
        <row r="23">
          <cell r="E23" t="str">
            <v>11.6</v>
          </cell>
          <cell r="F23">
            <v>6</v>
          </cell>
          <cell r="G23" t="str">
            <v>50</v>
          </cell>
          <cell r="H23" t="str">
            <v>Ганин Денис Дмитриевич</v>
          </cell>
          <cell r="I23" t="str">
            <v>2005</v>
          </cell>
          <cell r="J23" t="str">
            <v>б/р</v>
          </cell>
          <cell r="K23" t="str">
            <v>м</v>
          </cell>
          <cell r="L23" t="str">
            <v>ЮНР/ЮНРК_2</v>
          </cell>
          <cell r="O23" t="str">
            <v>м 1</v>
          </cell>
          <cell r="Q23">
            <v>0</v>
          </cell>
          <cell r="R23">
            <v>2005</v>
          </cell>
          <cell r="U23" t="str">
            <v/>
          </cell>
          <cell r="V23" t="str">
            <v>да</v>
          </cell>
        </row>
        <row r="24">
          <cell r="E24" t="str">
            <v>11.1</v>
          </cell>
          <cell r="F24">
            <v>1</v>
          </cell>
          <cell r="G24" t="str">
            <v>56</v>
          </cell>
          <cell r="H24" t="str">
            <v>Валуев Роман Валерьевич</v>
          </cell>
          <cell r="I24" t="str">
            <v>2004</v>
          </cell>
          <cell r="J24">
            <v>3</v>
          </cell>
          <cell r="K24" t="str">
            <v>м</v>
          </cell>
          <cell r="L24" t="str">
            <v>ЮНР/ЮНРК_2</v>
          </cell>
          <cell r="O24" t="str">
            <v>см 1</v>
          </cell>
          <cell r="Q24">
            <v>1</v>
          </cell>
          <cell r="R24">
            <v>2004</v>
          </cell>
          <cell r="U24" t="str">
            <v/>
          </cell>
          <cell r="V24" t="str">
            <v>да</v>
          </cell>
        </row>
        <row r="25">
          <cell r="E25" t="str">
            <v>11.2</v>
          </cell>
          <cell r="F25">
            <v>2</v>
          </cell>
          <cell r="G25" t="str">
            <v>56</v>
          </cell>
          <cell r="H25" t="str">
            <v>Панек Ольга Денисовна</v>
          </cell>
          <cell r="I25" t="str">
            <v>2004</v>
          </cell>
          <cell r="J25">
            <v>3</v>
          </cell>
          <cell r="K25" t="str">
            <v>ж</v>
          </cell>
          <cell r="L25" t="str">
            <v>ЮНР/ЮНРК_2</v>
          </cell>
          <cell r="O25" t="str">
            <v>см 1</v>
          </cell>
          <cell r="Q25">
            <v>1</v>
          </cell>
          <cell r="R25">
            <v>2004</v>
          </cell>
          <cell r="U25" t="str">
            <v/>
          </cell>
          <cell r="V25" t="str">
            <v>да</v>
          </cell>
        </row>
        <row r="26">
          <cell r="E26" t="str">
            <v>11.3</v>
          </cell>
          <cell r="F26">
            <v>3</v>
          </cell>
          <cell r="G26" t="str">
            <v>55</v>
          </cell>
          <cell r="H26" t="str">
            <v>Сергеева Арина Алексеевна</v>
          </cell>
          <cell r="I26" t="str">
            <v>2004</v>
          </cell>
          <cell r="J26" t="str">
            <v>б/р</v>
          </cell>
          <cell r="K26" t="str">
            <v>ж</v>
          </cell>
          <cell r="L26" t="str">
            <v>МАЛ/ДЕВЧ_2</v>
          </cell>
          <cell r="O26" t="str">
            <v>см 2</v>
          </cell>
          <cell r="Q26">
            <v>0</v>
          </cell>
          <cell r="R26">
            <v>2004</v>
          </cell>
          <cell r="U26" t="str">
            <v/>
          </cell>
          <cell r="V26" t="str">
            <v>да</v>
          </cell>
        </row>
        <row r="27">
          <cell r="E27" t="str">
            <v>11.4</v>
          </cell>
          <cell r="F27">
            <v>4</v>
          </cell>
          <cell r="G27" t="str">
            <v>55</v>
          </cell>
          <cell r="H27" t="str">
            <v>Пеленчук Камилла Влерьевна</v>
          </cell>
          <cell r="I27" t="str">
            <v>2006</v>
          </cell>
          <cell r="J27" t="str">
            <v>б/р</v>
          </cell>
          <cell r="K27" t="str">
            <v>ж</v>
          </cell>
          <cell r="L27" t="str">
            <v>МАЛ/ДЕВЧ_2</v>
          </cell>
          <cell r="O27" t="str">
            <v>см 2</v>
          </cell>
          <cell r="Q27">
            <v>0</v>
          </cell>
          <cell r="R27">
            <v>2006</v>
          </cell>
          <cell r="U27" t="str">
            <v/>
          </cell>
          <cell r="V27" t="str">
            <v>да</v>
          </cell>
        </row>
        <row r="28">
          <cell r="E28" t="str">
            <v>12.1</v>
          </cell>
          <cell r="F28">
            <v>1</v>
          </cell>
          <cell r="G28" t="str">
            <v>21</v>
          </cell>
          <cell r="H28" t="str">
            <v>Чекуренков Юрий Викторович</v>
          </cell>
          <cell r="I28" t="str">
            <v>1983</v>
          </cell>
          <cell r="J28">
            <v>2</v>
          </cell>
          <cell r="K28" t="str">
            <v>м</v>
          </cell>
          <cell r="L28" t="str">
            <v>М/Ж_2</v>
          </cell>
          <cell r="O28" t="str">
            <v>м 1</v>
          </cell>
          <cell r="Q28">
            <v>3</v>
          </cell>
          <cell r="R28">
            <v>1983</v>
          </cell>
          <cell r="U28" t="str">
            <v/>
          </cell>
          <cell r="V28" t="str">
            <v>да</v>
          </cell>
        </row>
        <row r="29">
          <cell r="E29" t="str">
            <v>12.2</v>
          </cell>
          <cell r="F29">
            <v>2</v>
          </cell>
          <cell r="G29" t="str">
            <v>21</v>
          </cell>
          <cell r="H29" t="str">
            <v>Мищенко Денис Сергеевич</v>
          </cell>
          <cell r="I29" t="str">
            <v>1991</v>
          </cell>
          <cell r="J29">
            <v>1</v>
          </cell>
          <cell r="K29" t="str">
            <v>м</v>
          </cell>
          <cell r="L29" t="str">
            <v>М/Ж_2</v>
          </cell>
          <cell r="O29" t="str">
            <v>м 1</v>
          </cell>
          <cell r="Q29">
            <v>10</v>
          </cell>
          <cell r="R29">
            <v>1991</v>
          </cell>
          <cell r="U29" t="str">
            <v/>
          </cell>
          <cell r="V29" t="str">
            <v>да</v>
          </cell>
        </row>
        <row r="30">
          <cell r="E30" t="str">
            <v>12.3</v>
          </cell>
          <cell r="F30">
            <v>3</v>
          </cell>
          <cell r="G30" t="str">
            <v>19</v>
          </cell>
          <cell r="H30" t="str">
            <v>Фисенко Мария Игоревна</v>
          </cell>
          <cell r="I30" t="str">
            <v>1991</v>
          </cell>
          <cell r="J30">
            <v>2</v>
          </cell>
          <cell r="K30" t="str">
            <v>ж</v>
          </cell>
          <cell r="L30" t="str">
            <v>М/Ж_2</v>
          </cell>
          <cell r="O30" t="str">
            <v>см 1</v>
          </cell>
          <cell r="Q30">
            <v>3</v>
          </cell>
          <cell r="R30">
            <v>1991</v>
          </cell>
          <cell r="U30" t="str">
            <v/>
          </cell>
          <cell r="V30" t="str">
            <v>да</v>
          </cell>
        </row>
        <row r="31">
          <cell r="E31" t="str">
            <v>12.4</v>
          </cell>
          <cell r="F31">
            <v>4</v>
          </cell>
          <cell r="G31" t="str">
            <v>19</v>
          </cell>
          <cell r="H31" t="str">
            <v>Полевщиков Сергей Валентинович</v>
          </cell>
          <cell r="I31" t="str">
            <v>1972</v>
          </cell>
          <cell r="J31" t="str">
            <v>КМС</v>
          </cell>
          <cell r="K31" t="str">
            <v>м</v>
          </cell>
          <cell r="L31" t="str">
            <v>М/Ж_2</v>
          </cell>
          <cell r="O31" t="str">
            <v>см 1</v>
          </cell>
          <cell r="Q31">
            <v>30</v>
          </cell>
          <cell r="R31">
            <v>1972</v>
          </cell>
          <cell r="U31" t="str">
            <v/>
          </cell>
          <cell r="V31" t="str">
            <v>да</v>
          </cell>
        </row>
        <row r="32">
          <cell r="E32" t="str">
            <v>12.5</v>
          </cell>
          <cell r="F32">
            <v>5</v>
          </cell>
          <cell r="G32" t="str">
            <v>18</v>
          </cell>
          <cell r="H32" t="str">
            <v>Кило Любовь Игоревна</v>
          </cell>
          <cell r="I32" t="str">
            <v>1996</v>
          </cell>
          <cell r="J32" t="str">
            <v>б/р</v>
          </cell>
          <cell r="K32" t="str">
            <v>ж</v>
          </cell>
          <cell r="L32" t="str">
            <v>М/Ж_2</v>
          </cell>
          <cell r="N32">
            <v>1</v>
          </cell>
          <cell r="Q32">
            <v>0</v>
          </cell>
          <cell r="R32">
            <v>1996</v>
          </cell>
          <cell r="U32" t="str">
            <v/>
          </cell>
          <cell r="V32" t="str">
            <v>да</v>
          </cell>
        </row>
        <row r="33">
          <cell r="E33" t="str">
            <v>16.7</v>
          </cell>
          <cell r="F33">
            <v>7</v>
          </cell>
          <cell r="G33" t="str">
            <v>16</v>
          </cell>
          <cell r="H33" t="str">
            <v>Марина Александра Сергеевна </v>
          </cell>
          <cell r="I33" t="str">
            <v>2004</v>
          </cell>
          <cell r="J33" t="str">
            <v>б/р</v>
          </cell>
          <cell r="K33" t="str">
            <v>ж</v>
          </cell>
          <cell r="L33" t="str">
            <v>М/Ж_2</v>
          </cell>
          <cell r="O33" t="str">
            <v>см 2</v>
          </cell>
          <cell r="Q33">
            <v>0</v>
          </cell>
          <cell r="R33">
            <v>2004</v>
          </cell>
          <cell r="U33" t="str">
            <v/>
          </cell>
          <cell r="V33" t="str">
            <v>да</v>
          </cell>
        </row>
        <row r="34">
          <cell r="E34" t="str">
            <v>16.6</v>
          </cell>
          <cell r="F34">
            <v>6</v>
          </cell>
          <cell r="G34" t="str">
            <v>16</v>
          </cell>
          <cell r="H34" t="str">
            <v>Павлов Андрей Андреевич</v>
          </cell>
          <cell r="I34" t="str">
            <v>1998</v>
          </cell>
          <cell r="J34">
            <v>2</v>
          </cell>
          <cell r="K34" t="str">
            <v>м</v>
          </cell>
          <cell r="L34" t="str">
            <v>М/Ж_2</v>
          </cell>
          <cell r="N34">
            <v>1</v>
          </cell>
          <cell r="O34" t="str">
            <v>см 2</v>
          </cell>
          <cell r="Q34">
            <v>3</v>
          </cell>
          <cell r="R34">
            <v>1998</v>
          </cell>
          <cell r="U34" t="str">
            <v/>
          </cell>
          <cell r="V34" t="str">
            <v>да</v>
          </cell>
        </row>
        <row r="35">
          <cell r="E35" t="str">
            <v>6.5</v>
          </cell>
          <cell r="F35">
            <v>5</v>
          </cell>
          <cell r="G35" t="str">
            <v>25</v>
          </cell>
          <cell r="H35" t="str">
            <v>Гилко Михаил Сергеевич</v>
          </cell>
          <cell r="I35" t="str">
            <v>2003</v>
          </cell>
          <cell r="J35" t="str">
            <v>б/р</v>
          </cell>
          <cell r="K35" t="str">
            <v>м</v>
          </cell>
          <cell r="L35" t="str">
            <v>М/Ж_2</v>
          </cell>
          <cell r="O35" t="str">
            <v>м 1</v>
          </cell>
          <cell r="Q35">
            <v>0</v>
          </cell>
          <cell r="R35">
            <v>2003</v>
          </cell>
          <cell r="U35" t="str">
            <v/>
          </cell>
          <cell r="V35" t="str">
            <v>да</v>
          </cell>
        </row>
        <row r="36">
          <cell r="E36" t="str">
            <v>6.6</v>
          </cell>
          <cell r="F36">
            <v>6</v>
          </cell>
          <cell r="G36" t="str">
            <v>25</v>
          </cell>
          <cell r="H36" t="str">
            <v>Сопов Владислав Евгеньевич</v>
          </cell>
          <cell r="I36" t="str">
            <v>1993</v>
          </cell>
          <cell r="J36" t="str">
            <v>б/р</v>
          </cell>
          <cell r="K36" t="str">
            <v>м</v>
          </cell>
          <cell r="L36" t="str">
            <v>М/Ж_2</v>
          </cell>
          <cell r="O36" t="str">
            <v>м 1</v>
          </cell>
          <cell r="Q36">
            <v>0</v>
          </cell>
          <cell r="R36">
            <v>1993</v>
          </cell>
          <cell r="U36" t="str">
            <v/>
          </cell>
          <cell r="V36" t="str">
            <v>да</v>
          </cell>
        </row>
        <row r="37">
          <cell r="E37" t="str">
            <v>6.1</v>
          </cell>
          <cell r="F37">
            <v>1</v>
          </cell>
          <cell r="G37" t="str">
            <v>22</v>
          </cell>
          <cell r="H37" t="str">
            <v>Тырина Ирина Ивановна</v>
          </cell>
          <cell r="I37" t="str">
            <v>1975</v>
          </cell>
          <cell r="J37">
            <v>3</v>
          </cell>
          <cell r="K37" t="str">
            <v>ж</v>
          </cell>
          <cell r="L37" t="str">
            <v>М/Ж_2</v>
          </cell>
          <cell r="O37" t="str">
            <v>см 3</v>
          </cell>
          <cell r="Q37">
            <v>1</v>
          </cell>
          <cell r="R37">
            <v>1975</v>
          </cell>
          <cell r="U37" t="str">
            <v/>
          </cell>
          <cell r="V37" t="str">
            <v>да</v>
          </cell>
        </row>
        <row r="38">
          <cell r="E38" t="str">
            <v>6.2</v>
          </cell>
          <cell r="F38">
            <v>2</v>
          </cell>
          <cell r="G38" t="str">
            <v>22</v>
          </cell>
          <cell r="H38" t="str">
            <v>Брюханов Евгений Васильевич</v>
          </cell>
          <cell r="I38" t="str">
            <v>1976</v>
          </cell>
          <cell r="J38">
            <v>3</v>
          </cell>
          <cell r="K38" t="str">
            <v>м</v>
          </cell>
          <cell r="L38" t="str">
            <v>М/Ж_2</v>
          </cell>
          <cell r="O38" t="str">
            <v>см 3</v>
          </cell>
          <cell r="Q38">
            <v>1</v>
          </cell>
          <cell r="R38">
            <v>1976</v>
          </cell>
          <cell r="U38" t="str">
            <v/>
          </cell>
          <cell r="V38" t="str">
            <v>да</v>
          </cell>
        </row>
        <row r="39">
          <cell r="E39" t="str">
            <v>6.3</v>
          </cell>
          <cell r="F39">
            <v>3</v>
          </cell>
          <cell r="G39" t="str">
            <v>23</v>
          </cell>
          <cell r="H39" t="str">
            <v>Яшина Марина Евгеньевна</v>
          </cell>
          <cell r="I39" t="str">
            <v>1965</v>
          </cell>
          <cell r="J39" t="str">
            <v>б/р</v>
          </cell>
          <cell r="K39" t="str">
            <v>ж</v>
          </cell>
          <cell r="L39" t="str">
            <v>М/Ж_2</v>
          </cell>
          <cell r="O39" t="str">
            <v>см 7</v>
          </cell>
          <cell r="Q39">
            <v>0</v>
          </cell>
          <cell r="R39">
            <v>1965</v>
          </cell>
          <cell r="U39" t="str">
            <v/>
          </cell>
          <cell r="V39" t="str">
            <v>да</v>
          </cell>
        </row>
        <row r="40">
          <cell r="E40" t="str">
            <v>6.4</v>
          </cell>
          <cell r="F40">
            <v>4</v>
          </cell>
          <cell r="G40" t="str">
            <v>23</v>
          </cell>
          <cell r="H40" t="str">
            <v>Сушков Юрий Витальевич</v>
          </cell>
          <cell r="I40" t="str">
            <v>1984</v>
          </cell>
          <cell r="J40">
            <v>3</v>
          </cell>
          <cell r="K40" t="str">
            <v>ж</v>
          </cell>
          <cell r="L40" t="str">
            <v>М/Ж_2</v>
          </cell>
          <cell r="O40" t="str">
            <v>см 7</v>
          </cell>
          <cell r="Q40">
            <v>1</v>
          </cell>
          <cell r="R40">
            <v>1984</v>
          </cell>
          <cell r="U40" t="str">
            <v/>
          </cell>
          <cell r="V40" t="str">
            <v>да</v>
          </cell>
        </row>
        <row r="41">
          <cell r="E41" t="str">
            <v>10.1</v>
          </cell>
          <cell r="F41">
            <v>1</v>
          </cell>
          <cell r="G41" t="str">
            <v>20</v>
          </cell>
          <cell r="H41" t="str">
            <v>Колупаева Галина Владимировна</v>
          </cell>
          <cell r="I41" t="str">
            <v>2009</v>
          </cell>
          <cell r="J41" t="str">
            <v>б/р</v>
          </cell>
          <cell r="K41" t="str">
            <v>ж</v>
          </cell>
          <cell r="L41" t="str">
            <v>МАЛ/ДЕВЧ_2</v>
          </cell>
          <cell r="O41" t="str">
            <v>см 1</v>
          </cell>
          <cell r="Q41">
            <v>0</v>
          </cell>
          <cell r="R41">
            <v>2009</v>
          </cell>
          <cell r="U41" t="str">
            <v/>
          </cell>
          <cell r="V41" t="str">
            <v>да</v>
          </cell>
        </row>
        <row r="42">
          <cell r="E42" t="str">
            <v>10.2</v>
          </cell>
          <cell r="F42">
            <v>2</v>
          </cell>
          <cell r="G42" t="str">
            <v>20</v>
          </cell>
          <cell r="H42" t="str">
            <v>Колупаев Святослав Владимирович</v>
          </cell>
          <cell r="I42" t="str">
            <v>2007</v>
          </cell>
          <cell r="J42" t="str">
            <v>б/р</v>
          </cell>
          <cell r="K42" t="str">
            <v>м</v>
          </cell>
          <cell r="L42" t="str">
            <v>МАЛ/ДЕВЧ_2</v>
          </cell>
          <cell r="O42" t="str">
            <v>см 1</v>
          </cell>
          <cell r="Q42">
            <v>0</v>
          </cell>
          <cell r="R42">
            <v>2007</v>
          </cell>
          <cell r="U42" t="str">
            <v/>
          </cell>
          <cell r="V42" t="str">
            <v>да</v>
          </cell>
        </row>
        <row r="43">
          <cell r="E43" t="str">
            <v>4.1</v>
          </cell>
          <cell r="F43">
            <v>1</v>
          </cell>
          <cell r="G43" t="str">
            <v>27</v>
          </cell>
          <cell r="H43" t="str">
            <v>Казорин Алексей Владимирович</v>
          </cell>
          <cell r="I43" t="str">
            <v>1981</v>
          </cell>
          <cell r="J43">
            <v>1</v>
          </cell>
          <cell r="K43" t="str">
            <v>м</v>
          </cell>
          <cell r="L43" t="str">
            <v>М/Ж_2</v>
          </cell>
          <cell r="N43">
            <v>1</v>
          </cell>
          <cell r="Q43">
            <v>10</v>
          </cell>
          <cell r="R43">
            <v>1981</v>
          </cell>
          <cell r="U43" t="str">
            <v/>
          </cell>
          <cell r="V43" t="str">
            <v>да</v>
          </cell>
        </row>
        <row r="44">
          <cell r="E44" t="str">
            <v>9.1</v>
          </cell>
          <cell r="F44">
            <v>1</v>
          </cell>
          <cell r="H44" t="str">
            <v>Корчевский Олег Сергеевич</v>
          </cell>
          <cell r="I44" t="str">
            <v>2003</v>
          </cell>
          <cell r="J44" t="str">
            <v>б/р</v>
          </cell>
          <cell r="K44" t="str">
            <v>м</v>
          </cell>
          <cell r="L44" t="str">
            <v>М/Ж_2</v>
          </cell>
          <cell r="Q44">
            <v>0</v>
          </cell>
          <cell r="R44">
            <v>2003</v>
          </cell>
          <cell r="U44" t="str">
            <v/>
          </cell>
          <cell r="V44" t="str">
            <v>да</v>
          </cell>
        </row>
        <row r="45">
          <cell r="E45" t="str">
            <v>9.2</v>
          </cell>
          <cell r="F45">
            <v>2</v>
          </cell>
          <cell r="H45" t="str">
            <v>Калганова Ольга Евгеньевна</v>
          </cell>
          <cell r="I45" t="str">
            <v>1986</v>
          </cell>
          <cell r="J45">
            <v>3</v>
          </cell>
          <cell r="K45" t="str">
            <v>ж</v>
          </cell>
          <cell r="L45" t="str">
            <v>М/Ж_2</v>
          </cell>
          <cell r="N45">
            <v>1</v>
          </cell>
          <cell r="Q45">
            <v>1</v>
          </cell>
          <cell r="R45">
            <v>1986</v>
          </cell>
          <cell r="U45" t="str">
            <v/>
          </cell>
          <cell r="V45" t="str">
            <v>да</v>
          </cell>
        </row>
        <row r="46">
          <cell r="E46" t="str">
            <v>7.3</v>
          </cell>
          <cell r="F46">
            <v>3</v>
          </cell>
          <cell r="G46" t="str">
            <v>24</v>
          </cell>
          <cell r="H46" t="str">
            <v>Калганов Алексей Олегович</v>
          </cell>
          <cell r="I46" t="str">
            <v>1987</v>
          </cell>
          <cell r="J46">
            <v>1</v>
          </cell>
          <cell r="K46" t="str">
            <v>м</v>
          </cell>
          <cell r="L46" t="str">
            <v>М/Ж_2</v>
          </cell>
          <cell r="O46" t="str">
            <v>м 3</v>
          </cell>
          <cell r="Q46">
            <v>10</v>
          </cell>
          <cell r="R46">
            <v>1987</v>
          </cell>
          <cell r="U46" t="str">
            <v/>
          </cell>
          <cell r="V46" t="str">
            <v>да</v>
          </cell>
        </row>
        <row r="47">
          <cell r="E47" t="str">
            <v>7.4</v>
          </cell>
          <cell r="F47">
            <v>4</v>
          </cell>
          <cell r="G47" t="str">
            <v>24</v>
          </cell>
          <cell r="H47" t="str">
            <v>Пипко Денис Николаевич</v>
          </cell>
          <cell r="I47" t="str">
            <v>1978</v>
          </cell>
          <cell r="J47" t="str">
            <v>КМС</v>
          </cell>
          <cell r="K47" t="str">
            <v>м</v>
          </cell>
          <cell r="L47" t="str">
            <v>М/Ж_2</v>
          </cell>
          <cell r="O47" t="str">
            <v>м 3</v>
          </cell>
          <cell r="Q47">
            <v>30</v>
          </cell>
          <cell r="R47">
            <v>1978</v>
          </cell>
          <cell r="U47" t="str">
            <v/>
          </cell>
          <cell r="V47" t="str">
            <v>да</v>
          </cell>
        </row>
        <row r="48">
          <cell r="E48" t="str">
            <v>7.2</v>
          </cell>
          <cell r="F48">
            <v>2</v>
          </cell>
          <cell r="G48" t="str">
            <v>26</v>
          </cell>
          <cell r="H48" t="str">
            <v>Бочков Сергей Владимирович</v>
          </cell>
          <cell r="I48" t="str">
            <v>1972</v>
          </cell>
          <cell r="J48" t="str">
            <v>КМС</v>
          </cell>
          <cell r="K48" t="str">
            <v>м</v>
          </cell>
          <cell r="L48" t="str">
            <v>М/Ж_2</v>
          </cell>
          <cell r="N48">
            <v>1</v>
          </cell>
          <cell r="O48" t="str">
            <v>см 4</v>
          </cell>
          <cell r="Q48">
            <v>30</v>
          </cell>
          <cell r="R48">
            <v>1972</v>
          </cell>
          <cell r="U48" t="str">
            <v/>
          </cell>
          <cell r="V48" t="str">
            <v>да</v>
          </cell>
        </row>
        <row r="49">
          <cell r="E49" t="str">
            <v>7.5</v>
          </cell>
          <cell r="F49">
            <v>5</v>
          </cell>
          <cell r="G49" t="str">
            <v>26</v>
          </cell>
          <cell r="H49" t="str">
            <v>Игнатова Люсине Хореновна</v>
          </cell>
          <cell r="I49" t="str">
            <v>1986</v>
          </cell>
          <cell r="J49" t="str">
            <v>б/р</v>
          </cell>
          <cell r="K49" t="str">
            <v>ж</v>
          </cell>
          <cell r="L49" t="str">
            <v>М/Ж_2</v>
          </cell>
          <cell r="O49" t="str">
            <v>см 4</v>
          </cell>
          <cell r="Q49">
            <v>0</v>
          </cell>
          <cell r="R49">
            <v>1986</v>
          </cell>
          <cell r="U49" t="str">
            <v/>
          </cell>
          <cell r="V49" t="str">
            <v>да</v>
          </cell>
        </row>
        <row r="50">
          <cell r="E50" t="str">
            <v>7.1</v>
          </cell>
          <cell r="F50">
            <v>1</v>
          </cell>
          <cell r="G50" t="str">
            <v>107</v>
          </cell>
          <cell r="H50" t="str">
            <v>Козырева Екатерина Александровна</v>
          </cell>
          <cell r="I50" t="str">
            <v>1994</v>
          </cell>
          <cell r="J50" t="str">
            <v>КМС</v>
          </cell>
          <cell r="K50" t="str">
            <v>ж</v>
          </cell>
          <cell r="L50" t="str">
            <v>М/Ж_2</v>
          </cell>
          <cell r="N50">
            <v>1</v>
          </cell>
          <cell r="Q50">
            <v>30</v>
          </cell>
          <cell r="R50">
            <v>1994</v>
          </cell>
          <cell r="U50" t="str">
            <v/>
          </cell>
          <cell r="V50" t="str">
            <v>да</v>
          </cell>
        </row>
        <row r="51">
          <cell r="E51" t="str">
            <v>3.1</v>
          </cell>
          <cell r="F51">
            <v>1</v>
          </cell>
          <cell r="G51" t="str">
            <v>7</v>
          </cell>
          <cell r="H51" t="str">
            <v>Лысенко Дмитрий Владимирович</v>
          </cell>
          <cell r="I51" t="str">
            <v>1990</v>
          </cell>
          <cell r="J51">
            <v>1</v>
          </cell>
          <cell r="K51" t="str">
            <v>м</v>
          </cell>
          <cell r="L51" t="str">
            <v>М/Ж_2</v>
          </cell>
          <cell r="O51" t="str">
            <v>м 2</v>
          </cell>
          <cell r="Q51">
            <v>10</v>
          </cell>
          <cell r="R51">
            <v>1990</v>
          </cell>
          <cell r="U51" t="str">
            <v/>
          </cell>
          <cell r="V51" t="str">
            <v>да</v>
          </cell>
        </row>
        <row r="52">
          <cell r="E52" t="str">
            <v>3.2</v>
          </cell>
          <cell r="F52">
            <v>2</v>
          </cell>
          <cell r="G52" t="str">
            <v>7</v>
          </cell>
          <cell r="H52" t="str">
            <v>Краев Тимофей Петрович</v>
          </cell>
          <cell r="I52" t="str">
            <v>1988</v>
          </cell>
          <cell r="J52" t="str">
            <v>КМС</v>
          </cell>
          <cell r="K52" t="str">
            <v>м</v>
          </cell>
          <cell r="L52" t="str">
            <v>М/Ж_2</v>
          </cell>
          <cell r="O52" t="str">
            <v>м 2</v>
          </cell>
          <cell r="Q52">
            <v>30</v>
          </cell>
          <cell r="R52">
            <v>1988</v>
          </cell>
          <cell r="U52" t="str">
            <v/>
          </cell>
          <cell r="V52" t="str">
            <v>да</v>
          </cell>
        </row>
        <row r="53">
          <cell r="E53" t="str">
            <v>3.3</v>
          </cell>
          <cell r="F53">
            <v>3</v>
          </cell>
          <cell r="G53" t="str">
            <v>14</v>
          </cell>
          <cell r="H53" t="str">
            <v>Пермяков Александр Владимирович</v>
          </cell>
          <cell r="I53" t="str">
            <v>1983</v>
          </cell>
          <cell r="J53" t="str">
            <v>КМС</v>
          </cell>
          <cell r="K53" t="str">
            <v>м</v>
          </cell>
          <cell r="L53" t="str">
            <v>М/Ж_2</v>
          </cell>
          <cell r="N53">
            <v>1</v>
          </cell>
          <cell r="O53" t="str">
            <v>см 2</v>
          </cell>
          <cell r="Q53">
            <v>30</v>
          </cell>
          <cell r="R53">
            <v>1983</v>
          </cell>
          <cell r="U53" t="str">
            <v/>
          </cell>
          <cell r="V53" t="str">
            <v>да</v>
          </cell>
        </row>
        <row r="54">
          <cell r="E54" t="str">
            <v>3.4</v>
          </cell>
          <cell r="F54">
            <v>4</v>
          </cell>
          <cell r="G54" t="str">
            <v>14</v>
          </cell>
          <cell r="H54" t="str">
            <v>Чулкова Полина Валерьевна</v>
          </cell>
          <cell r="I54" t="str">
            <v>1998</v>
          </cell>
          <cell r="J54" t="str">
            <v>КМС</v>
          </cell>
          <cell r="K54" t="str">
            <v>ж</v>
          </cell>
          <cell r="L54" t="str">
            <v>М/Ж_2</v>
          </cell>
          <cell r="N54">
            <v>1</v>
          </cell>
          <cell r="O54" t="str">
            <v>см 2</v>
          </cell>
          <cell r="Q54">
            <v>30</v>
          </cell>
          <cell r="R54">
            <v>1998</v>
          </cell>
          <cell r="U54" t="str">
            <v/>
          </cell>
          <cell r="V54" t="str">
            <v>да</v>
          </cell>
        </row>
        <row r="55">
          <cell r="E55" t="str">
            <v>1.1</v>
          </cell>
          <cell r="F55">
            <v>1</v>
          </cell>
          <cell r="G55" t="str">
            <v>29</v>
          </cell>
          <cell r="H55" t="str">
            <v>Ганин Денис Дмитриевич</v>
          </cell>
          <cell r="I55" t="str">
            <v>2005</v>
          </cell>
          <cell r="J55" t="str">
            <v>б/р</v>
          </cell>
          <cell r="K55" t="str">
            <v>м</v>
          </cell>
          <cell r="L55" t="str">
            <v>МАЛ/ДЕВЧ_2</v>
          </cell>
          <cell r="O55" t="str">
            <v>см 1</v>
          </cell>
          <cell r="Q55">
            <v>0</v>
          </cell>
          <cell r="R55">
            <v>2005</v>
          </cell>
          <cell r="U55" t="str">
            <v/>
          </cell>
          <cell r="V55" t="str">
            <v>да</v>
          </cell>
        </row>
        <row r="56">
          <cell r="E56" t="str">
            <v>1.2</v>
          </cell>
          <cell r="F56">
            <v>2</v>
          </cell>
          <cell r="G56" t="str">
            <v>29</v>
          </cell>
          <cell r="H56" t="str">
            <v>Сердюк Полина Владимировна</v>
          </cell>
          <cell r="I56" t="str">
            <v>2008</v>
          </cell>
          <cell r="J56" t="str">
            <v>б/р</v>
          </cell>
          <cell r="K56" t="str">
            <v>ж</v>
          </cell>
          <cell r="L56" t="str">
            <v>МАЛ/ДЕВЧ_2</v>
          </cell>
          <cell r="O56" t="str">
            <v>см 1</v>
          </cell>
          <cell r="Q56">
            <v>0</v>
          </cell>
          <cell r="R56">
            <v>2008</v>
          </cell>
          <cell r="U56" t="str">
            <v/>
          </cell>
          <cell r="V56" t="str">
            <v>да</v>
          </cell>
        </row>
        <row r="57">
          <cell r="E57" t="str">
            <v>2.1</v>
          </cell>
          <cell r="F57">
            <v>1</v>
          </cell>
          <cell r="G57" t="str">
            <v>28</v>
          </cell>
          <cell r="H57" t="str">
            <v>Положенцев Дмитрий Юрьевич</v>
          </cell>
          <cell r="I57" t="str">
            <v>1974</v>
          </cell>
          <cell r="J57" t="str">
            <v>КМС</v>
          </cell>
          <cell r="K57" t="str">
            <v>м</v>
          </cell>
          <cell r="L57" t="str">
            <v>М/Ж_2</v>
          </cell>
          <cell r="O57" t="str">
            <v>м 1</v>
          </cell>
          <cell r="Q57">
            <v>30</v>
          </cell>
          <cell r="R57">
            <v>1974</v>
          </cell>
          <cell r="U57" t="str">
            <v/>
          </cell>
          <cell r="V57" t="str">
            <v>да</v>
          </cell>
        </row>
        <row r="58">
          <cell r="E58" t="str">
            <v>2.2</v>
          </cell>
          <cell r="F58">
            <v>2</v>
          </cell>
          <cell r="G58" t="str">
            <v>28</v>
          </cell>
          <cell r="H58" t="str">
            <v>Крат Владимир Викторович</v>
          </cell>
          <cell r="I58" t="str">
            <v>1967</v>
          </cell>
          <cell r="J58" t="str">
            <v>б/р</v>
          </cell>
          <cell r="K58" t="str">
            <v>м</v>
          </cell>
          <cell r="L58" t="str">
            <v>М/Ж_2</v>
          </cell>
          <cell r="O58" t="str">
            <v>м 1</v>
          </cell>
          <cell r="Q58">
            <v>0</v>
          </cell>
          <cell r="R58">
            <v>1967</v>
          </cell>
          <cell r="U58" t="str">
            <v/>
          </cell>
          <cell r="V58" t="str">
            <v>да</v>
          </cell>
        </row>
        <row r="59">
          <cell r="E59" t="str">
            <v>13.1</v>
          </cell>
          <cell r="F59">
            <v>1</v>
          </cell>
          <cell r="G59" t="str">
            <v>12</v>
          </cell>
          <cell r="H59" t="str">
            <v>Гуменюк Дмитрий Борисович</v>
          </cell>
          <cell r="I59" t="str">
            <v>1976</v>
          </cell>
          <cell r="J59" t="str">
            <v>КМС</v>
          </cell>
          <cell r="K59" t="str">
            <v>м</v>
          </cell>
          <cell r="L59" t="str">
            <v>М/Ж_2</v>
          </cell>
          <cell r="O59" t="str">
            <v>м 1</v>
          </cell>
          <cell r="Q59">
            <v>30</v>
          </cell>
          <cell r="R59">
            <v>1976</v>
          </cell>
          <cell r="U59" t="str">
            <v/>
          </cell>
          <cell r="V59" t="str">
            <v>да</v>
          </cell>
        </row>
        <row r="60">
          <cell r="E60" t="str">
            <v>13.2</v>
          </cell>
          <cell r="F60">
            <v>2</v>
          </cell>
          <cell r="G60" t="str">
            <v>12</v>
          </cell>
          <cell r="H60" t="str">
            <v>Малащенков Дмитрий Владимирович</v>
          </cell>
          <cell r="I60" t="str">
            <v>1984</v>
          </cell>
          <cell r="J60" t="str">
            <v>КМС</v>
          </cell>
          <cell r="K60" t="str">
            <v>м</v>
          </cell>
          <cell r="L60" t="str">
            <v>М/Ж_2</v>
          </cell>
          <cell r="N60">
            <v>1</v>
          </cell>
          <cell r="O60" t="str">
            <v>м 1</v>
          </cell>
          <cell r="Q60">
            <v>30</v>
          </cell>
          <cell r="R60">
            <v>1984</v>
          </cell>
          <cell r="U60" t="str">
            <v/>
          </cell>
          <cell r="V60" t="str">
            <v>да</v>
          </cell>
        </row>
        <row r="61">
          <cell r="E61" t="str">
            <v>13.3</v>
          </cell>
          <cell r="F61">
            <v>3</v>
          </cell>
          <cell r="G61" t="str">
            <v>121</v>
          </cell>
          <cell r="H61" t="str">
            <v>Боровик Николай Владимирович</v>
          </cell>
          <cell r="I61" t="str">
            <v>1988</v>
          </cell>
          <cell r="J61" t="str">
            <v>КМС</v>
          </cell>
          <cell r="K61" t="str">
            <v>м</v>
          </cell>
          <cell r="L61" t="str">
            <v>М/Ж_2</v>
          </cell>
          <cell r="O61" t="str">
            <v>см 1</v>
          </cell>
          <cell r="Q61">
            <v>30</v>
          </cell>
          <cell r="R61">
            <v>1988</v>
          </cell>
          <cell r="U61" t="str">
            <v/>
          </cell>
          <cell r="V61" t="str">
            <v>да</v>
          </cell>
        </row>
        <row r="62">
          <cell r="E62" t="str">
            <v>13.4</v>
          </cell>
          <cell r="F62">
            <v>4</v>
          </cell>
          <cell r="G62" t="str">
            <v>121</v>
          </cell>
          <cell r="H62" t="str">
            <v>Панченко Ольга Александровна</v>
          </cell>
          <cell r="I62" t="str">
            <v>1984</v>
          </cell>
          <cell r="J62" t="str">
            <v>КМС</v>
          </cell>
          <cell r="K62" t="str">
            <v>ж</v>
          </cell>
          <cell r="L62" t="str">
            <v>М/Ж_2</v>
          </cell>
          <cell r="O62" t="str">
            <v>см 1</v>
          </cell>
          <cell r="Q62">
            <v>30</v>
          </cell>
          <cell r="R62">
            <v>1984</v>
          </cell>
          <cell r="U62" t="str">
            <v/>
          </cell>
          <cell r="V62" t="str">
            <v>да</v>
          </cell>
        </row>
        <row r="63">
          <cell r="E63" t="str">
            <v>14.8</v>
          </cell>
          <cell r="F63">
            <v>8</v>
          </cell>
          <cell r="G63" t="str">
            <v>54</v>
          </cell>
          <cell r="H63" t="str">
            <v>Лалетна Анастасия Владимировна</v>
          </cell>
          <cell r="I63" t="str">
            <v>1984</v>
          </cell>
          <cell r="J63">
            <v>2</v>
          </cell>
          <cell r="K63" t="str">
            <v>ж</v>
          </cell>
          <cell r="L63" t="str">
            <v>М/Ж_2</v>
          </cell>
          <cell r="O63" t="str">
            <v>см 3</v>
          </cell>
          <cell r="Q63">
            <v>3</v>
          </cell>
          <cell r="R63">
            <v>1984</v>
          </cell>
          <cell r="U63" t="str">
            <v/>
          </cell>
          <cell r="V63" t="str">
            <v>да</v>
          </cell>
        </row>
        <row r="64">
          <cell r="E64" t="str">
            <v>14.9</v>
          </cell>
          <cell r="F64">
            <v>9</v>
          </cell>
          <cell r="G64" t="str">
            <v>54</v>
          </cell>
          <cell r="H64" t="str">
            <v>Гуменюк Дмитрий Борисович</v>
          </cell>
          <cell r="I64" t="str">
            <v>1976</v>
          </cell>
          <cell r="J64" t="str">
            <v>КМС</v>
          </cell>
          <cell r="K64" t="str">
            <v>м</v>
          </cell>
          <cell r="L64" t="str">
            <v>М/Ж_2</v>
          </cell>
          <cell r="O64" t="str">
            <v>см 3</v>
          </cell>
          <cell r="Q64">
            <v>30</v>
          </cell>
          <cell r="R64">
            <v>1976</v>
          </cell>
          <cell r="U64" t="str">
            <v/>
          </cell>
          <cell r="V64" t="str">
            <v>да</v>
          </cell>
        </row>
        <row r="65">
          <cell r="E65" t="str">
            <v>14.5</v>
          </cell>
          <cell r="F65">
            <v>5</v>
          </cell>
          <cell r="G65" t="str">
            <v>53</v>
          </cell>
          <cell r="H65" t="str">
            <v>Марчеко Виталий Евгеньевич</v>
          </cell>
          <cell r="I65" t="str">
            <v>1986</v>
          </cell>
          <cell r="J65" t="str">
            <v>КМС</v>
          </cell>
          <cell r="K65" t="str">
            <v>м</v>
          </cell>
          <cell r="L65" t="str">
            <v>М/Ж_2</v>
          </cell>
          <cell r="O65" t="str">
            <v>см 5</v>
          </cell>
          <cell r="Q65">
            <v>30</v>
          </cell>
          <cell r="R65">
            <v>1986</v>
          </cell>
          <cell r="U65" t="str">
            <v/>
          </cell>
          <cell r="V65" t="str">
            <v>да</v>
          </cell>
        </row>
        <row r="66">
          <cell r="E66" t="str">
            <v>14.6</v>
          </cell>
          <cell r="F66">
            <v>6</v>
          </cell>
          <cell r="G66" t="str">
            <v>53</v>
          </cell>
          <cell r="H66" t="str">
            <v>Гостева Ольга Владимировна</v>
          </cell>
          <cell r="I66" t="str">
            <v>1989</v>
          </cell>
          <cell r="J66">
            <v>2</v>
          </cell>
          <cell r="K66" t="str">
            <v>ж</v>
          </cell>
          <cell r="L66" t="str">
            <v>М/Ж_2</v>
          </cell>
          <cell r="O66" t="str">
            <v>см 5</v>
          </cell>
          <cell r="Q66">
            <v>3</v>
          </cell>
          <cell r="R66">
            <v>1989</v>
          </cell>
          <cell r="U66" t="str">
            <v/>
          </cell>
          <cell r="V66" t="str">
            <v>да</v>
          </cell>
        </row>
        <row r="67">
          <cell r="E67" t="str">
            <v>14.7</v>
          </cell>
          <cell r="F67">
            <v>7</v>
          </cell>
          <cell r="G67" t="str">
            <v>52</v>
          </cell>
          <cell r="H67" t="str">
            <v>Колупаева Татьяна Олеговна</v>
          </cell>
          <cell r="I67" t="str">
            <v>1987</v>
          </cell>
          <cell r="J67" t="str">
            <v>б/р</v>
          </cell>
          <cell r="K67" t="str">
            <v>ж</v>
          </cell>
          <cell r="L67" t="str">
            <v>М/Ж_2</v>
          </cell>
          <cell r="N67">
            <v>1</v>
          </cell>
          <cell r="Q67">
            <v>0</v>
          </cell>
          <cell r="R67">
            <v>1987</v>
          </cell>
          <cell r="U67" t="str">
            <v/>
          </cell>
          <cell r="V67" t="str">
            <v>да</v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43575.66943912037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43575.66943912037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явка"/>
      <sheetName val="Списки"/>
      <sheetName val="регионы"/>
    </sheetNames>
    <sheetDataSet>
      <sheetData sheetId="2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ж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zoomScale="80" zoomScaleNormal="80" zoomScalePageLayoutView="0" workbookViewId="0" topLeftCell="A1">
      <selection activeCell="AC19" sqref="AC19"/>
    </sheetView>
  </sheetViews>
  <sheetFormatPr defaultColWidth="9.140625" defaultRowHeight="15" outlineLevelRow="1" outlineLevelCol="1"/>
  <cols>
    <col min="1" max="1" width="4.28125" style="3" customWidth="1"/>
    <col min="2" max="2" width="10.140625" style="4" hidden="1" customWidth="1"/>
    <col min="3" max="3" width="6.7109375" style="114" bestFit="1" customWidth="1"/>
    <col min="4" max="4" width="39.57421875" style="89" bestFit="1" customWidth="1"/>
    <col min="5" max="5" width="23.57421875" style="3" bestFit="1" customWidth="1"/>
    <col min="6" max="6" width="13.7109375" style="64" bestFit="1" customWidth="1"/>
    <col min="7" max="16" width="4.7109375" style="3" customWidth="1"/>
    <col min="17" max="17" width="15.00390625" style="7" bestFit="1" customWidth="1"/>
    <col min="18" max="18" width="4.28125" style="1" hidden="1" customWidth="1"/>
    <col min="19" max="19" width="6.57421875" style="8" customWidth="1"/>
    <col min="20" max="20" width="8.28125" style="2" customWidth="1"/>
    <col min="21" max="21" width="8.421875" style="2" customWidth="1"/>
    <col min="22" max="22" width="13.421875" style="3" customWidth="1"/>
    <col min="23" max="23" width="9.421875" style="43" bestFit="1" customWidth="1"/>
    <col min="24" max="24" width="4.8515625" style="9" customWidth="1"/>
    <col min="25" max="25" width="8.00390625" style="9" customWidth="1" outlineLevel="1"/>
    <col min="26" max="26" width="10.7109375" style="45" customWidth="1" outlineLevel="1"/>
    <col min="27" max="27" width="7.28125" style="3" customWidth="1" outlineLevel="1"/>
    <col min="28" max="28" width="7.140625" style="3" customWidth="1"/>
    <col min="29" max="16384" width="9.140625" style="3" customWidth="1"/>
  </cols>
  <sheetData>
    <row r="1" spans="1:28" ht="32.25" customHeight="1">
      <c r="A1" s="335" t="s">
        <v>19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</row>
    <row r="2" spans="1:28" ht="72" customHeight="1" thickBot="1">
      <c r="A2" s="337" t="s">
        <v>20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</row>
    <row r="3" spans="1:28" ht="13.5" thickTop="1">
      <c r="A3" s="90" t="s">
        <v>103</v>
      </c>
      <c r="B3" s="91"/>
      <c r="C3" s="123"/>
      <c r="D3" s="92"/>
      <c r="E3" s="90"/>
      <c r="F3" s="93"/>
      <c r="G3" s="94"/>
      <c r="H3" s="91"/>
      <c r="I3" s="94"/>
      <c r="J3" s="91"/>
      <c r="K3" s="91"/>
      <c r="L3" s="91"/>
      <c r="M3" s="91"/>
      <c r="N3" s="91"/>
      <c r="O3" s="91"/>
      <c r="P3" s="91"/>
      <c r="Q3" s="95"/>
      <c r="R3" s="96"/>
      <c r="S3" s="97"/>
      <c r="T3" s="98"/>
      <c r="U3" s="98"/>
      <c r="V3" s="91"/>
      <c r="W3" s="99"/>
      <c r="X3" s="100"/>
      <c r="Y3" s="100"/>
      <c r="Z3" s="101"/>
      <c r="AA3" s="102"/>
      <c r="AB3" s="103" t="s">
        <v>21</v>
      </c>
    </row>
    <row r="4" spans="1:28" ht="65.25" customHeight="1">
      <c r="A4" s="338" t="s">
        <v>186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</row>
    <row r="5" spans="1:26" s="65" customFormat="1" ht="14.25" outlineLevel="1" thickBot="1">
      <c r="A5" s="39"/>
      <c r="B5" s="39"/>
      <c r="C5" s="111"/>
      <c r="D5" s="87" t="s">
        <v>18</v>
      </c>
      <c r="E5" s="41">
        <f>60+20+20+60+60+60+20+6+60</f>
        <v>366</v>
      </c>
      <c r="F5" s="42"/>
      <c r="Q5" s="83"/>
      <c r="R5" s="84"/>
      <c r="S5" s="32"/>
      <c r="T5" s="33"/>
      <c r="U5" s="33"/>
      <c r="W5" s="66"/>
      <c r="X5" s="85"/>
      <c r="Y5" s="85"/>
      <c r="Z5" s="86"/>
    </row>
    <row r="6" spans="1:28" ht="37.5" customHeight="1" thickBot="1">
      <c r="A6" s="339" t="s">
        <v>0</v>
      </c>
      <c r="B6" s="341" t="s">
        <v>1</v>
      </c>
      <c r="C6" s="349" t="s">
        <v>100</v>
      </c>
      <c r="D6" s="343" t="s">
        <v>2</v>
      </c>
      <c r="E6" s="345" t="s">
        <v>3</v>
      </c>
      <c r="F6" s="347" t="s">
        <v>4</v>
      </c>
      <c r="G6" s="327" t="s">
        <v>5</v>
      </c>
      <c r="H6" s="328"/>
      <c r="I6" s="328"/>
      <c r="J6" s="328"/>
      <c r="K6" s="328"/>
      <c r="L6" s="328"/>
      <c r="M6" s="328"/>
      <c r="N6" s="328"/>
      <c r="O6" s="328"/>
      <c r="P6" s="329"/>
      <c r="Q6" s="327" t="s">
        <v>6</v>
      </c>
      <c r="R6" s="328"/>
      <c r="S6" s="328"/>
      <c r="T6" s="328"/>
      <c r="U6" s="328"/>
      <c r="V6" s="328"/>
      <c r="W6" s="328"/>
      <c r="X6" s="328"/>
      <c r="Y6" s="328"/>
      <c r="Z6" s="328"/>
      <c r="AA6" s="329"/>
      <c r="AB6" s="339" t="s">
        <v>7</v>
      </c>
    </row>
    <row r="7" spans="1:28" ht="86.25" customHeight="1" thickBot="1">
      <c r="A7" s="340"/>
      <c r="B7" s="342"/>
      <c r="C7" s="350"/>
      <c r="D7" s="344"/>
      <c r="E7" s="346"/>
      <c r="F7" s="348"/>
      <c r="G7" s="67">
        <v>1</v>
      </c>
      <c r="H7" s="68">
        <v>2</v>
      </c>
      <c r="I7" s="68">
        <v>3</v>
      </c>
      <c r="J7" s="68">
        <v>4</v>
      </c>
      <c r="K7" s="68">
        <v>5</v>
      </c>
      <c r="L7" s="68">
        <v>6</v>
      </c>
      <c r="M7" s="68">
        <v>7</v>
      </c>
      <c r="N7" s="68">
        <v>8</v>
      </c>
      <c r="O7" s="68">
        <v>9</v>
      </c>
      <c r="P7" s="68">
        <v>10</v>
      </c>
      <c r="Q7" s="11" t="s">
        <v>8</v>
      </c>
      <c r="R7" s="12" t="s">
        <v>9</v>
      </c>
      <c r="S7" s="13" t="s">
        <v>10</v>
      </c>
      <c r="T7" s="14" t="s">
        <v>11</v>
      </c>
      <c r="U7" s="14" t="s">
        <v>12</v>
      </c>
      <c r="V7" s="15" t="s">
        <v>96</v>
      </c>
      <c r="W7" s="16" t="s">
        <v>6</v>
      </c>
      <c r="X7" s="17" t="s">
        <v>13</v>
      </c>
      <c r="Y7" s="17" t="s">
        <v>97</v>
      </c>
      <c r="Z7" s="18" t="s">
        <v>14</v>
      </c>
      <c r="AA7" s="19" t="s">
        <v>15</v>
      </c>
      <c r="AB7" s="340" t="s">
        <v>7</v>
      </c>
    </row>
    <row r="8" spans="1:28" ht="12.75">
      <c r="A8" s="34">
        <v>1</v>
      </c>
      <c r="B8" s="69" t="s">
        <v>32</v>
      </c>
      <c r="C8" s="104">
        <v>2</v>
      </c>
      <c r="D8" s="334" t="s">
        <v>33</v>
      </c>
      <c r="E8" s="325" t="s">
        <v>34</v>
      </c>
      <c r="F8" s="323" t="s">
        <v>25</v>
      </c>
      <c r="G8" s="77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9">
        <v>0</v>
      </c>
      <c r="O8" s="79">
        <v>5</v>
      </c>
      <c r="P8" s="80">
        <v>0</v>
      </c>
      <c r="Q8" s="21">
        <v>0.001331018518518523</v>
      </c>
      <c r="R8" s="22">
        <v>0</v>
      </c>
      <c r="S8" s="23">
        <v>5</v>
      </c>
      <c r="T8" s="24">
        <v>5.7870370370370366E-05</v>
      </c>
      <c r="U8" s="25">
        <v>5.7870370370370366E-05</v>
      </c>
      <c r="V8" s="26">
        <v>0.0013888888888888935</v>
      </c>
      <c r="W8" s="320">
        <v>0.0013888888888888935</v>
      </c>
      <c r="X8" s="319">
        <v>1</v>
      </c>
      <c r="Y8" s="317">
        <v>199</v>
      </c>
      <c r="Z8" s="351">
        <v>1</v>
      </c>
      <c r="AA8" s="36" t="s">
        <v>105</v>
      </c>
      <c r="AB8" s="442" t="s">
        <v>17</v>
      </c>
    </row>
    <row r="9" spans="1:28" ht="12.75">
      <c r="A9" s="34"/>
      <c r="B9" s="69" t="s">
        <v>32</v>
      </c>
      <c r="C9" s="104">
        <v>1</v>
      </c>
      <c r="D9" s="333"/>
      <c r="E9" s="326"/>
      <c r="F9" s="324"/>
      <c r="G9" s="77">
        <v>0</v>
      </c>
      <c r="H9" s="78">
        <v>5</v>
      </c>
      <c r="I9" s="78">
        <v>5</v>
      </c>
      <c r="J9" s="78">
        <v>0</v>
      </c>
      <c r="K9" s="78">
        <v>0</v>
      </c>
      <c r="L9" s="78">
        <v>0</v>
      </c>
      <c r="M9" s="78">
        <v>0</v>
      </c>
      <c r="N9" s="79">
        <v>0</v>
      </c>
      <c r="O9" s="79">
        <v>5</v>
      </c>
      <c r="P9" s="80">
        <v>0</v>
      </c>
      <c r="Q9" s="21">
        <v>0.0013310185185185187</v>
      </c>
      <c r="R9" s="22">
        <v>0</v>
      </c>
      <c r="S9" s="23">
        <v>15</v>
      </c>
      <c r="T9" s="24">
        <v>0.0001736111111111111</v>
      </c>
      <c r="U9" s="25">
        <v>0.0001736111111111111</v>
      </c>
      <c r="V9" s="26">
        <v>0.0015046296296296298</v>
      </c>
      <c r="W9" s="321"/>
      <c r="X9" s="318"/>
      <c r="Y9" s="318"/>
      <c r="Z9" s="352"/>
      <c r="AA9" s="36" t="s">
        <v>105</v>
      </c>
      <c r="AB9" s="442"/>
    </row>
    <row r="10" spans="1:28" ht="12.75">
      <c r="A10" s="34">
        <v>2</v>
      </c>
      <c r="B10" s="69" t="s">
        <v>22</v>
      </c>
      <c r="C10" s="104">
        <v>2</v>
      </c>
      <c r="D10" s="334" t="s">
        <v>23</v>
      </c>
      <c r="E10" s="325" t="s">
        <v>24</v>
      </c>
      <c r="F10" s="323" t="s">
        <v>25</v>
      </c>
      <c r="G10" s="77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9">
        <v>0</v>
      </c>
      <c r="O10" s="79">
        <v>0</v>
      </c>
      <c r="P10" s="80">
        <v>5</v>
      </c>
      <c r="Q10" s="21">
        <v>0.001412037037037045</v>
      </c>
      <c r="R10" s="22">
        <v>0</v>
      </c>
      <c r="S10" s="23">
        <v>5</v>
      </c>
      <c r="T10" s="24">
        <v>5.7870370370370366E-05</v>
      </c>
      <c r="U10" s="24">
        <v>5.7870370370370366E-05</v>
      </c>
      <c r="V10" s="26">
        <v>0.0014699074074074074</v>
      </c>
      <c r="W10" s="320">
        <v>0.0014699074074074074</v>
      </c>
      <c r="X10" s="319">
        <v>2</v>
      </c>
      <c r="Y10" s="319">
        <v>179</v>
      </c>
      <c r="Z10" s="353">
        <f>W10*$Z$8/W8</f>
        <v>1.0583333333333298</v>
      </c>
      <c r="AA10" s="36" t="s">
        <v>105</v>
      </c>
      <c r="AB10" s="442" t="s">
        <v>17</v>
      </c>
    </row>
    <row r="11" spans="1:28" ht="13.5" thickBot="1">
      <c r="A11" s="34"/>
      <c r="B11" s="69" t="s">
        <v>22</v>
      </c>
      <c r="C11" s="104">
        <v>1</v>
      </c>
      <c r="D11" s="333"/>
      <c r="E11" s="326"/>
      <c r="F11" s="324"/>
      <c r="G11" s="77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0</v>
      </c>
      <c r="O11" s="79">
        <v>0</v>
      </c>
      <c r="P11" s="80">
        <v>0</v>
      </c>
      <c r="Q11" s="21">
        <v>0.0014814814814814812</v>
      </c>
      <c r="R11" s="22">
        <v>0</v>
      </c>
      <c r="S11" s="23">
        <v>0</v>
      </c>
      <c r="T11" s="24">
        <v>0</v>
      </c>
      <c r="U11" s="25">
        <v>0</v>
      </c>
      <c r="V11" s="26">
        <v>0.0014814814814814812</v>
      </c>
      <c r="W11" s="321"/>
      <c r="X11" s="318"/>
      <c r="Y11" s="318"/>
      <c r="Z11" s="352"/>
      <c r="AA11" s="36" t="s">
        <v>105</v>
      </c>
      <c r="AB11" s="442"/>
    </row>
    <row r="12" spans="1:28" ht="12.75">
      <c r="A12" s="20">
        <v>3</v>
      </c>
      <c r="B12" s="69" t="s">
        <v>26</v>
      </c>
      <c r="C12" s="104">
        <v>2</v>
      </c>
      <c r="D12" s="332" t="s">
        <v>27</v>
      </c>
      <c r="E12" s="331" t="s">
        <v>28</v>
      </c>
      <c r="F12" s="330" t="s">
        <v>25</v>
      </c>
      <c r="G12" s="73">
        <v>0</v>
      </c>
      <c r="H12" s="74">
        <v>0</v>
      </c>
      <c r="I12" s="74">
        <v>5</v>
      </c>
      <c r="J12" s="74">
        <v>0</v>
      </c>
      <c r="K12" s="74">
        <v>0</v>
      </c>
      <c r="L12" s="74">
        <v>5</v>
      </c>
      <c r="M12" s="74">
        <v>0</v>
      </c>
      <c r="N12" s="75">
        <v>0</v>
      </c>
      <c r="O12" s="75">
        <v>5</v>
      </c>
      <c r="P12" s="76">
        <v>0</v>
      </c>
      <c r="Q12" s="21">
        <v>0.001365740740740723</v>
      </c>
      <c r="R12" s="22">
        <v>0</v>
      </c>
      <c r="S12" s="23">
        <v>15</v>
      </c>
      <c r="T12" s="24">
        <v>0.0001736111111111111</v>
      </c>
      <c r="U12" s="25">
        <v>0.0001736111111111111</v>
      </c>
      <c r="V12" s="26">
        <v>0.001539351851851834</v>
      </c>
      <c r="W12" s="322">
        <v>0.001539351851851834</v>
      </c>
      <c r="X12" s="317">
        <v>3</v>
      </c>
      <c r="Y12" s="319">
        <v>164</v>
      </c>
      <c r="Z12" s="353">
        <f>W12*$Z$8/W8</f>
        <v>1.108333333333317</v>
      </c>
      <c r="AA12" s="36" t="s">
        <v>105</v>
      </c>
      <c r="AB12" s="443" t="s">
        <v>17</v>
      </c>
    </row>
    <row r="13" spans="1:28" ht="12.75">
      <c r="A13" s="34"/>
      <c r="B13" s="69" t="s">
        <v>26</v>
      </c>
      <c r="C13" s="104">
        <v>1</v>
      </c>
      <c r="D13" s="333"/>
      <c r="E13" s="326"/>
      <c r="F13" s="324"/>
      <c r="G13" s="77">
        <v>0</v>
      </c>
      <c r="H13" s="78">
        <v>0</v>
      </c>
      <c r="I13" s="78">
        <v>5</v>
      </c>
      <c r="J13" s="78">
        <v>0</v>
      </c>
      <c r="K13" s="78">
        <v>0</v>
      </c>
      <c r="L13" s="78">
        <v>5</v>
      </c>
      <c r="M13" s="78">
        <v>0</v>
      </c>
      <c r="N13" s="79">
        <v>0</v>
      </c>
      <c r="O13" s="79">
        <v>5</v>
      </c>
      <c r="P13" s="80">
        <v>5</v>
      </c>
      <c r="Q13" s="21">
        <v>0.0014467592592592592</v>
      </c>
      <c r="R13" s="22">
        <v>0</v>
      </c>
      <c r="S13" s="23">
        <v>20</v>
      </c>
      <c r="T13" s="24">
        <v>0.00023148148148148146</v>
      </c>
      <c r="U13" s="25">
        <v>0.00023148148148148146</v>
      </c>
      <c r="V13" s="26">
        <v>0.0016782407407407406</v>
      </c>
      <c r="W13" s="321"/>
      <c r="X13" s="318"/>
      <c r="Y13" s="318"/>
      <c r="Z13" s="352"/>
      <c r="AA13" s="36" t="s">
        <v>105</v>
      </c>
      <c r="AB13" s="442"/>
    </row>
    <row r="14" spans="1:28" ht="12.75">
      <c r="A14" s="34">
        <v>4</v>
      </c>
      <c r="B14" s="69" t="s">
        <v>29</v>
      </c>
      <c r="C14" s="104">
        <v>2</v>
      </c>
      <c r="D14" s="334" t="s">
        <v>30</v>
      </c>
      <c r="E14" s="325" t="s">
        <v>31</v>
      </c>
      <c r="F14" s="323" t="s">
        <v>25</v>
      </c>
      <c r="G14" s="77">
        <v>5</v>
      </c>
      <c r="H14" s="78">
        <v>0</v>
      </c>
      <c r="I14" s="78">
        <v>0</v>
      </c>
      <c r="J14" s="78">
        <v>0</v>
      </c>
      <c r="K14" s="78">
        <v>0</v>
      </c>
      <c r="L14" s="78">
        <v>5</v>
      </c>
      <c r="M14" s="78">
        <v>0</v>
      </c>
      <c r="N14" s="79">
        <v>0</v>
      </c>
      <c r="O14" s="79">
        <v>5</v>
      </c>
      <c r="P14" s="80">
        <v>5</v>
      </c>
      <c r="Q14" s="21">
        <v>0.0015624999999999944</v>
      </c>
      <c r="R14" s="22">
        <v>0</v>
      </c>
      <c r="S14" s="23">
        <v>20</v>
      </c>
      <c r="T14" s="24">
        <v>0.00023148148148148146</v>
      </c>
      <c r="U14" s="25">
        <v>0.00023148148148148146</v>
      </c>
      <c r="V14" s="26">
        <v>0.0017939814814814815</v>
      </c>
      <c r="W14" s="320">
        <v>0.0017939814814814815</v>
      </c>
      <c r="X14" s="319">
        <v>4</v>
      </c>
      <c r="Y14" s="319">
        <v>149</v>
      </c>
      <c r="Z14" s="353">
        <f>W14*$Z$8/W12</f>
        <v>1.1654135338346</v>
      </c>
      <c r="AA14" s="36" t="s">
        <v>106</v>
      </c>
      <c r="AB14" s="442" t="s">
        <v>17</v>
      </c>
    </row>
    <row r="15" spans="1:28" ht="12.75">
      <c r="A15" s="34"/>
      <c r="B15" s="69" t="s">
        <v>29</v>
      </c>
      <c r="C15" s="104">
        <v>1</v>
      </c>
      <c r="D15" s="333"/>
      <c r="E15" s="326"/>
      <c r="F15" s="324"/>
      <c r="G15" s="77">
        <v>0</v>
      </c>
      <c r="H15" s="78">
        <v>5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9">
        <v>0</v>
      </c>
      <c r="O15" s="79">
        <v>20</v>
      </c>
      <c r="P15" s="80">
        <v>5</v>
      </c>
      <c r="Q15" s="21">
        <v>0.001805555555555556</v>
      </c>
      <c r="R15" s="22">
        <v>0</v>
      </c>
      <c r="S15" s="23">
        <v>30</v>
      </c>
      <c r="T15" s="24">
        <v>0.0003472222222222222</v>
      </c>
      <c r="U15" s="25">
        <v>0.0003472222222222222</v>
      </c>
      <c r="V15" s="26">
        <v>0.002152777777777778</v>
      </c>
      <c r="W15" s="321"/>
      <c r="X15" s="318"/>
      <c r="Y15" s="318"/>
      <c r="Z15" s="352"/>
      <c r="AA15" s="36" t="s">
        <v>106</v>
      </c>
      <c r="AB15" s="442" t="s">
        <v>17</v>
      </c>
    </row>
    <row r="16" spans="1:28" ht="12.75">
      <c r="A16" s="34">
        <v>5</v>
      </c>
      <c r="B16" s="69" t="s">
        <v>35</v>
      </c>
      <c r="C16" s="104">
        <v>2</v>
      </c>
      <c r="D16" s="334" t="s">
        <v>36</v>
      </c>
      <c r="E16" s="325" t="s">
        <v>37</v>
      </c>
      <c r="F16" s="323" t="s">
        <v>25</v>
      </c>
      <c r="G16" s="77">
        <v>5</v>
      </c>
      <c r="H16" s="78">
        <v>0</v>
      </c>
      <c r="I16" s="78">
        <v>5</v>
      </c>
      <c r="J16" s="78">
        <v>0</v>
      </c>
      <c r="K16" s="78">
        <v>0</v>
      </c>
      <c r="L16" s="78">
        <v>5</v>
      </c>
      <c r="M16" s="78">
        <v>0</v>
      </c>
      <c r="N16" s="79">
        <v>0</v>
      </c>
      <c r="O16" s="79">
        <v>0</v>
      </c>
      <c r="P16" s="80">
        <v>0</v>
      </c>
      <c r="Q16" s="21">
        <v>0.0019444444444444292</v>
      </c>
      <c r="R16" s="22">
        <v>0</v>
      </c>
      <c r="S16" s="23">
        <v>15</v>
      </c>
      <c r="T16" s="24">
        <v>0.0001736111111111111</v>
      </c>
      <c r="U16" s="25">
        <v>0.0001736111111111111</v>
      </c>
      <c r="V16" s="26">
        <v>0.00211805555555554</v>
      </c>
      <c r="W16" s="320">
        <v>0.00211805555555554</v>
      </c>
      <c r="X16" s="319">
        <v>5</v>
      </c>
      <c r="Y16" s="319">
        <v>139</v>
      </c>
      <c r="Z16" s="353">
        <f>W16*Z8/W8</f>
        <v>1.524999999999984</v>
      </c>
      <c r="AA16" s="36" t="s">
        <v>107</v>
      </c>
      <c r="AB16" s="442" t="s">
        <v>17</v>
      </c>
    </row>
    <row r="17" spans="1:28" ht="12.75">
      <c r="A17" s="34"/>
      <c r="B17" s="69" t="s">
        <v>35</v>
      </c>
      <c r="C17" s="104">
        <v>1</v>
      </c>
      <c r="D17" s="333"/>
      <c r="E17" s="326"/>
      <c r="F17" s="324"/>
      <c r="G17" s="77">
        <v>0</v>
      </c>
      <c r="H17" s="78">
        <v>0</v>
      </c>
      <c r="I17" s="78">
        <v>0</v>
      </c>
      <c r="J17" s="78">
        <v>0</v>
      </c>
      <c r="K17" s="78">
        <v>20</v>
      </c>
      <c r="L17" s="78">
        <v>5</v>
      </c>
      <c r="M17" s="78">
        <v>0</v>
      </c>
      <c r="N17" s="79">
        <v>0</v>
      </c>
      <c r="O17" s="79">
        <v>0</v>
      </c>
      <c r="P17" s="80">
        <v>5</v>
      </c>
      <c r="Q17" s="21">
        <v>0.002210648148148142</v>
      </c>
      <c r="R17" s="22">
        <v>0</v>
      </c>
      <c r="S17" s="23">
        <v>30</v>
      </c>
      <c r="T17" s="24">
        <v>0.0003472222222222222</v>
      </c>
      <c r="U17" s="25">
        <v>0.0003472222222222222</v>
      </c>
      <c r="V17" s="26">
        <v>0.0025578703703703644</v>
      </c>
      <c r="W17" s="321"/>
      <c r="X17" s="318"/>
      <c r="Y17" s="318"/>
      <c r="Z17" s="352"/>
      <c r="AA17" s="36" t="s">
        <v>107</v>
      </c>
      <c r="AB17" s="442" t="s">
        <v>17</v>
      </c>
    </row>
    <row r="18" spans="1:28" ht="12.75">
      <c r="A18" s="34">
        <v>6</v>
      </c>
      <c r="B18" s="69" t="s">
        <v>38</v>
      </c>
      <c r="C18" s="104">
        <v>2</v>
      </c>
      <c r="D18" s="334" t="s">
        <v>39</v>
      </c>
      <c r="E18" s="325" t="s">
        <v>40</v>
      </c>
      <c r="F18" s="323" t="s">
        <v>25</v>
      </c>
      <c r="G18" s="77">
        <v>0</v>
      </c>
      <c r="H18" s="78">
        <v>5</v>
      </c>
      <c r="I18" s="78">
        <v>20</v>
      </c>
      <c r="J18" s="78">
        <v>0</v>
      </c>
      <c r="K18" s="78">
        <v>0</v>
      </c>
      <c r="L18" s="78">
        <v>20</v>
      </c>
      <c r="M18" s="78">
        <v>5</v>
      </c>
      <c r="N18" s="79">
        <v>0</v>
      </c>
      <c r="O18" s="79">
        <v>50</v>
      </c>
      <c r="P18" s="80">
        <v>5</v>
      </c>
      <c r="Q18" s="21">
        <v>0.0016550925925925969</v>
      </c>
      <c r="R18" s="22">
        <v>0</v>
      </c>
      <c r="S18" s="23">
        <v>105</v>
      </c>
      <c r="T18" s="24">
        <v>0.0012152777777777778</v>
      </c>
      <c r="U18" s="25">
        <v>0.0012152777777777778</v>
      </c>
      <c r="V18" s="26">
        <v>0.002870370370370371</v>
      </c>
      <c r="W18" s="320">
        <v>0.002870370370370371</v>
      </c>
      <c r="X18" s="319">
        <v>6</v>
      </c>
      <c r="Y18" s="319">
        <v>129</v>
      </c>
      <c r="Z18" s="353">
        <f>W18*Z8/W8</f>
        <v>2.06666666666666</v>
      </c>
      <c r="AA18" s="36"/>
      <c r="AB18" s="442" t="s">
        <v>17</v>
      </c>
    </row>
    <row r="19" spans="1:28" ht="12.75">
      <c r="A19" s="34"/>
      <c r="B19" s="69" t="s">
        <v>38</v>
      </c>
      <c r="C19" s="104">
        <v>1</v>
      </c>
      <c r="D19" s="333"/>
      <c r="E19" s="326"/>
      <c r="F19" s="324"/>
      <c r="G19" s="77">
        <v>50</v>
      </c>
      <c r="H19" s="78">
        <v>50</v>
      </c>
      <c r="I19" s="78">
        <v>0</v>
      </c>
      <c r="J19" s="78">
        <v>5</v>
      </c>
      <c r="K19" s="78">
        <v>50</v>
      </c>
      <c r="L19" s="78">
        <v>50</v>
      </c>
      <c r="M19" s="78">
        <v>0</v>
      </c>
      <c r="N19" s="79">
        <v>0</v>
      </c>
      <c r="O19" s="79">
        <v>50</v>
      </c>
      <c r="P19" s="80">
        <v>0</v>
      </c>
      <c r="Q19" s="21">
        <v>0.0009375000000000008</v>
      </c>
      <c r="R19" s="22">
        <v>0</v>
      </c>
      <c r="S19" s="23">
        <v>255</v>
      </c>
      <c r="T19" s="24">
        <v>0.002951388888888889</v>
      </c>
      <c r="U19" s="25">
        <v>0.002951388888888889</v>
      </c>
      <c r="V19" s="26">
        <v>0.0038888888888888896</v>
      </c>
      <c r="W19" s="321"/>
      <c r="X19" s="318"/>
      <c r="Y19" s="318"/>
      <c r="Z19" s="352"/>
      <c r="AA19" s="36"/>
      <c r="AB19" s="442" t="s">
        <v>17</v>
      </c>
    </row>
    <row r="20" spans="1:25" ht="13.5" outlineLevel="1">
      <c r="A20" s="38"/>
      <c r="B20" s="39"/>
      <c r="C20" s="111"/>
      <c r="D20" s="87"/>
      <c r="E20" s="41"/>
      <c r="F20" s="42"/>
      <c r="X20" s="44"/>
      <c r="Y20" s="44"/>
    </row>
    <row r="21" spans="1:28" s="58" customFormat="1" ht="13.5" outlineLevel="1">
      <c r="A21" s="46" t="s">
        <v>95</v>
      </c>
      <c r="B21" s="47"/>
      <c r="C21" s="112"/>
      <c r="D21" s="49"/>
      <c r="E21" s="48"/>
      <c r="F21" s="49"/>
      <c r="G21" s="50"/>
      <c r="H21" s="51"/>
      <c r="I21" s="50"/>
      <c r="J21" s="51"/>
      <c r="K21" s="51"/>
      <c r="L21" s="51"/>
      <c r="M21" s="51"/>
      <c r="N21" s="51"/>
      <c r="O21" s="51"/>
      <c r="P21" s="51"/>
      <c r="Q21" s="53"/>
      <c r="R21" s="54"/>
      <c r="S21" s="55"/>
      <c r="T21" s="52"/>
      <c r="U21" s="52"/>
      <c r="V21" s="51"/>
      <c r="W21" s="56"/>
      <c r="X21" s="57"/>
      <c r="Y21" s="57"/>
      <c r="AA21" s="59"/>
      <c r="AB21" s="59"/>
    </row>
    <row r="22" spans="1:28" s="58" customFormat="1" ht="13.5" outlineLevel="1">
      <c r="A22" s="46" t="s">
        <v>108</v>
      </c>
      <c r="C22" s="113"/>
      <c r="D22" s="88"/>
      <c r="F22" s="62"/>
      <c r="G22" s="6"/>
      <c r="I22" s="6"/>
      <c r="Q22" s="60"/>
      <c r="R22" s="57"/>
      <c r="S22" s="57"/>
      <c r="T22" s="60"/>
      <c r="U22" s="60"/>
      <c r="W22" s="61"/>
      <c r="X22" s="57"/>
      <c r="Y22" s="57"/>
      <c r="AA22" s="59"/>
      <c r="AB22" s="59"/>
    </row>
    <row r="23" spans="1:6" ht="12.75">
      <c r="A23" s="63"/>
      <c r="B23" s="3"/>
      <c r="C23" s="110"/>
      <c r="D23" s="64"/>
      <c r="F23" s="5"/>
    </row>
    <row r="24" ht="13.5">
      <c r="A24" s="46"/>
    </row>
    <row r="25" spans="5:6" ht="12.75">
      <c r="E25" s="81"/>
      <c r="F25" s="82"/>
    </row>
    <row r="30" ht="12.75">
      <c r="Z30" s="134"/>
    </row>
  </sheetData>
  <sheetProtection formatCells="0" formatColumns="0" formatRows="0" autoFilter="0" pivotTables="0"/>
  <autoFilter ref="A7:AB7">
    <sortState ref="A8:AB30">
      <sortCondition sortBy="value" ref="B8:B30"/>
    </sortState>
  </autoFilter>
  <mergeCells count="54">
    <mergeCell ref="Z8:Z9"/>
    <mergeCell ref="Z18:Z19"/>
    <mergeCell ref="Z16:Z17"/>
    <mergeCell ref="Z14:Z15"/>
    <mergeCell ref="Z12:Z13"/>
    <mergeCell ref="Z10:Z11"/>
    <mergeCell ref="A1:AB1"/>
    <mergeCell ref="A2:AB2"/>
    <mergeCell ref="A4:AB4"/>
    <mergeCell ref="A6:A7"/>
    <mergeCell ref="B6:B7"/>
    <mergeCell ref="D6:D7"/>
    <mergeCell ref="E6:E7"/>
    <mergeCell ref="F6:F7"/>
    <mergeCell ref="AB6:AB7"/>
    <mergeCell ref="C6:C7"/>
    <mergeCell ref="D12:D13"/>
    <mergeCell ref="D10:D11"/>
    <mergeCell ref="D16:D17"/>
    <mergeCell ref="D18:D19"/>
    <mergeCell ref="D8:D9"/>
    <mergeCell ref="D14:D15"/>
    <mergeCell ref="F18:F19"/>
    <mergeCell ref="E18:E19"/>
    <mergeCell ref="G6:P6"/>
    <mergeCell ref="Q6:AA6"/>
    <mergeCell ref="F8:F9"/>
    <mergeCell ref="E8:E9"/>
    <mergeCell ref="F14:F15"/>
    <mergeCell ref="E14:E15"/>
    <mergeCell ref="F12:F13"/>
    <mergeCell ref="E12:E13"/>
    <mergeCell ref="F10:F11"/>
    <mergeCell ref="E10:E11"/>
    <mergeCell ref="W10:W11"/>
    <mergeCell ref="W16:W17"/>
    <mergeCell ref="F16:F17"/>
    <mergeCell ref="E16:E17"/>
    <mergeCell ref="W18:W19"/>
    <mergeCell ref="W8:W9"/>
    <mergeCell ref="W14:W15"/>
    <mergeCell ref="W12:W13"/>
    <mergeCell ref="X12:X13"/>
    <mergeCell ref="X14:X15"/>
    <mergeCell ref="X8:X9"/>
    <mergeCell ref="X18:X19"/>
    <mergeCell ref="X16:X17"/>
    <mergeCell ref="X10:X11"/>
    <mergeCell ref="Y8:Y9"/>
    <mergeCell ref="Y18:Y19"/>
    <mergeCell ref="Y16:Y17"/>
    <mergeCell ref="Y14:Y15"/>
    <mergeCell ref="Y12:Y13"/>
    <mergeCell ref="Y10:Y11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zoomScale="130" zoomScaleNormal="130" zoomScalePageLayoutView="0" workbookViewId="0" topLeftCell="B5">
      <selection activeCell="H12" sqref="H12"/>
    </sheetView>
  </sheetViews>
  <sheetFormatPr defaultColWidth="9.140625" defaultRowHeight="15" outlineLevelRow="1"/>
  <cols>
    <col min="1" max="1" width="4.28125" style="3" customWidth="1"/>
    <col min="2" max="2" width="24.28125" style="3" bestFit="1" customWidth="1"/>
    <col min="3" max="3" width="42.421875" style="10" hidden="1" customWidth="1"/>
    <col min="4" max="4" width="4.7109375" style="10" hidden="1" customWidth="1"/>
    <col min="5" max="5" width="28.00390625" style="64" customWidth="1"/>
    <col min="6" max="6" width="11.8515625" style="43" customWidth="1"/>
    <col min="7" max="7" width="4.8515625" style="9" customWidth="1"/>
    <col min="8" max="8" width="7.28125" style="3" customWidth="1"/>
    <col min="9" max="9" width="9.140625" style="3" customWidth="1"/>
    <col min="10" max="10" width="8.7109375" style="3" customWidth="1"/>
    <col min="11" max="11" width="4.8515625" style="270" customWidth="1"/>
    <col min="12" max="12" width="9.00390625" style="265" customWidth="1"/>
    <col min="13" max="14" width="7.28125" style="3" customWidth="1"/>
    <col min="15" max="15" width="7.140625" style="3" customWidth="1"/>
    <col min="16" max="16384" width="9.140625" style="3" customWidth="1"/>
  </cols>
  <sheetData>
    <row r="1" spans="1:15" ht="35.25" customHeight="1">
      <c r="A1" s="335" t="s">
        <v>19</v>
      </c>
      <c r="B1" s="335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</row>
    <row r="2" spans="1:15" ht="83.25" customHeight="1" thickBot="1">
      <c r="A2" s="392" t="s">
        <v>20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spans="1:15" ht="13.5" thickTop="1">
      <c r="A3" s="90" t="s">
        <v>109</v>
      </c>
      <c r="B3" s="90"/>
      <c r="C3" s="122"/>
      <c r="D3" s="122"/>
      <c r="E3" s="93"/>
      <c r="F3" s="99"/>
      <c r="G3" s="100"/>
      <c r="H3" s="102"/>
      <c r="I3" s="102"/>
      <c r="J3" s="102"/>
      <c r="K3" s="100"/>
      <c r="L3" s="213"/>
      <c r="M3" s="102"/>
      <c r="N3" s="102"/>
      <c r="O3" s="103" t="s">
        <v>21</v>
      </c>
    </row>
    <row r="4" spans="1:15" ht="63.75" customHeight="1" thickBot="1">
      <c r="A4" s="425" t="s">
        <v>174</v>
      </c>
      <c r="B4" s="425"/>
      <c r="C4" s="425"/>
      <c r="D4" s="425"/>
      <c r="E4" s="425"/>
      <c r="F4" s="338"/>
      <c r="G4" s="338"/>
      <c r="H4" s="338"/>
      <c r="I4" s="338"/>
      <c r="J4" s="338"/>
      <c r="K4" s="338"/>
      <c r="L4" s="338"/>
      <c r="M4" s="338"/>
      <c r="N4" s="338"/>
      <c r="O4" s="425"/>
    </row>
    <row r="5" spans="1:15" ht="44.25" customHeight="1" thickBot="1">
      <c r="A5" s="365" t="s">
        <v>0</v>
      </c>
      <c r="B5" s="345" t="s">
        <v>3</v>
      </c>
      <c r="C5" s="426" t="s">
        <v>2</v>
      </c>
      <c r="D5" s="341" t="s">
        <v>175</v>
      </c>
      <c r="E5" s="428" t="s">
        <v>4</v>
      </c>
      <c r="F5" s="327" t="s">
        <v>176</v>
      </c>
      <c r="G5" s="328"/>
      <c r="H5" s="329"/>
      <c r="I5" s="327" t="s">
        <v>177</v>
      </c>
      <c r="J5" s="329"/>
      <c r="K5" s="430" t="s">
        <v>178</v>
      </c>
      <c r="L5" s="431"/>
      <c r="M5" s="327" t="s">
        <v>179</v>
      </c>
      <c r="N5" s="329"/>
      <c r="O5" s="432" t="s">
        <v>7</v>
      </c>
    </row>
    <row r="6" spans="1:15" ht="105.75" customHeight="1" thickBot="1">
      <c r="A6" s="366"/>
      <c r="B6" s="346"/>
      <c r="C6" s="427"/>
      <c r="D6" s="342"/>
      <c r="E6" s="429"/>
      <c r="F6" s="281" t="s">
        <v>6</v>
      </c>
      <c r="G6" s="282" t="s">
        <v>13</v>
      </c>
      <c r="H6" s="283" t="s">
        <v>180</v>
      </c>
      <c r="I6" s="284" t="s">
        <v>13</v>
      </c>
      <c r="J6" s="284" t="s">
        <v>97</v>
      </c>
      <c r="K6" s="282" t="s">
        <v>13</v>
      </c>
      <c r="L6" s="285" t="s">
        <v>181</v>
      </c>
      <c r="M6" s="284" t="s">
        <v>182</v>
      </c>
      <c r="N6" s="286" t="s">
        <v>183</v>
      </c>
      <c r="O6" s="340" t="s">
        <v>7</v>
      </c>
    </row>
    <row r="7" spans="1:15" ht="27.75" customHeight="1">
      <c r="A7" s="290"/>
      <c r="B7" s="290" t="s">
        <v>34</v>
      </c>
      <c r="C7" s="70" t="s">
        <v>42</v>
      </c>
      <c r="D7" s="287" t="s">
        <v>184</v>
      </c>
      <c r="E7" s="72" t="s">
        <v>25</v>
      </c>
      <c r="F7" s="27">
        <v>0.0016087962962962983</v>
      </c>
      <c r="G7" s="35">
        <v>2</v>
      </c>
      <c r="H7" s="288">
        <v>179</v>
      </c>
      <c r="I7" s="433">
        <v>3</v>
      </c>
      <c r="J7" s="435">
        <v>384</v>
      </c>
      <c r="K7" s="241">
        <v>1</v>
      </c>
      <c r="L7" s="289">
        <v>99</v>
      </c>
      <c r="M7" s="437">
        <f>H7+H8+J7+L7+L8</f>
        <v>951</v>
      </c>
      <c r="N7" s="290"/>
      <c r="O7" s="291" t="s">
        <v>17</v>
      </c>
    </row>
    <row r="8" spans="1:15" ht="27.75" customHeight="1" thickBot="1">
      <c r="A8" s="301">
        <v>1</v>
      </c>
      <c r="B8" s="301" t="s">
        <v>34</v>
      </c>
      <c r="C8" s="292" t="s">
        <v>33</v>
      </c>
      <c r="D8" s="293" t="s">
        <v>185</v>
      </c>
      <c r="E8" s="294" t="s">
        <v>25</v>
      </c>
      <c r="F8" s="295">
        <v>0.0013888888888888935</v>
      </c>
      <c r="G8" s="296">
        <v>1</v>
      </c>
      <c r="H8" s="297">
        <v>199</v>
      </c>
      <c r="I8" s="434"/>
      <c r="J8" s="436"/>
      <c r="K8" s="298">
        <v>3</v>
      </c>
      <c r="L8" s="299">
        <v>90</v>
      </c>
      <c r="M8" s="438"/>
      <c r="N8" s="301">
        <v>1</v>
      </c>
      <c r="O8" s="302" t="s">
        <v>17</v>
      </c>
    </row>
    <row r="9" spans="1:15" ht="27.75" customHeight="1">
      <c r="A9" s="290"/>
      <c r="B9" s="290" t="s">
        <v>28</v>
      </c>
      <c r="C9" s="303" t="s">
        <v>50</v>
      </c>
      <c r="D9" s="287" t="s">
        <v>184</v>
      </c>
      <c r="E9" s="136" t="s">
        <v>25</v>
      </c>
      <c r="F9" s="27">
        <v>0.001481481481481482</v>
      </c>
      <c r="G9" s="28">
        <v>1</v>
      </c>
      <c r="H9" s="304">
        <v>199</v>
      </c>
      <c r="I9" s="433">
        <v>2</v>
      </c>
      <c r="J9" s="435">
        <v>392</v>
      </c>
      <c r="K9" s="241">
        <v>2</v>
      </c>
      <c r="L9" s="289">
        <v>94</v>
      </c>
      <c r="M9" s="437">
        <f>H9+H10+J9+L9+L10</f>
        <v>935</v>
      </c>
      <c r="N9" s="290"/>
      <c r="O9" s="291" t="s">
        <v>17</v>
      </c>
    </row>
    <row r="10" spans="1:15" ht="27.75" customHeight="1" thickBot="1">
      <c r="A10" s="301">
        <v>2</v>
      </c>
      <c r="B10" s="301" t="s">
        <v>28</v>
      </c>
      <c r="C10" s="292" t="s">
        <v>27</v>
      </c>
      <c r="D10" s="293" t="s">
        <v>185</v>
      </c>
      <c r="E10" s="294" t="s">
        <v>25</v>
      </c>
      <c r="F10" s="295">
        <v>0.001539351851851834</v>
      </c>
      <c r="G10" s="296">
        <v>3</v>
      </c>
      <c r="H10" s="297">
        <v>164</v>
      </c>
      <c r="I10" s="434"/>
      <c r="J10" s="436"/>
      <c r="K10" s="298">
        <v>4</v>
      </c>
      <c r="L10" s="299">
        <v>86</v>
      </c>
      <c r="M10" s="438"/>
      <c r="N10" s="301">
        <v>2</v>
      </c>
      <c r="O10" s="302" t="s">
        <v>17</v>
      </c>
    </row>
    <row r="11" spans="1:15" ht="27.75" customHeight="1">
      <c r="A11" s="290"/>
      <c r="B11" s="290" t="s">
        <v>24</v>
      </c>
      <c r="C11" s="303" t="s">
        <v>58</v>
      </c>
      <c r="D11" s="287" t="s">
        <v>184</v>
      </c>
      <c r="E11" s="136" t="s">
        <v>25</v>
      </c>
      <c r="F11" s="27">
        <v>0.0016087962962962983</v>
      </c>
      <c r="G11" s="28">
        <v>2</v>
      </c>
      <c r="H11" s="304">
        <v>179</v>
      </c>
      <c r="I11" s="433">
        <v>1</v>
      </c>
      <c r="J11" s="435">
        <v>400</v>
      </c>
      <c r="K11" s="241">
        <v>9</v>
      </c>
      <c r="L11" s="289">
        <v>68</v>
      </c>
      <c r="M11" s="437">
        <f>H11+H12+J11+L11+L12</f>
        <v>920</v>
      </c>
      <c r="N11" s="290"/>
      <c r="O11" s="291" t="s">
        <v>17</v>
      </c>
    </row>
    <row r="12" spans="1:15" ht="27.75" customHeight="1" thickBot="1">
      <c r="A12" s="301">
        <v>3</v>
      </c>
      <c r="B12" s="301" t="s">
        <v>24</v>
      </c>
      <c r="C12" s="292" t="s">
        <v>23</v>
      </c>
      <c r="D12" s="293" t="s">
        <v>185</v>
      </c>
      <c r="E12" s="294" t="s">
        <v>25</v>
      </c>
      <c r="F12" s="295">
        <v>0.0014699074074074154</v>
      </c>
      <c r="G12" s="296">
        <v>2</v>
      </c>
      <c r="H12" s="297">
        <v>179</v>
      </c>
      <c r="I12" s="434"/>
      <c r="J12" s="436"/>
      <c r="K12" s="298">
        <v>2</v>
      </c>
      <c r="L12" s="299">
        <v>94</v>
      </c>
      <c r="M12" s="438"/>
      <c r="N12" s="301">
        <v>3</v>
      </c>
      <c r="O12" s="302" t="s">
        <v>17</v>
      </c>
    </row>
    <row r="13" spans="1:15" ht="27.75" customHeight="1">
      <c r="A13" s="290"/>
      <c r="B13" s="290" t="s">
        <v>31</v>
      </c>
      <c r="C13" s="305" t="s">
        <v>52</v>
      </c>
      <c r="D13" s="306" t="s">
        <v>184</v>
      </c>
      <c r="E13" s="307" t="s">
        <v>25</v>
      </c>
      <c r="F13" s="308">
        <v>0.002060185185185193</v>
      </c>
      <c r="G13" s="309">
        <v>6</v>
      </c>
      <c r="H13" s="310">
        <v>129</v>
      </c>
      <c r="I13" s="439">
        <v>0</v>
      </c>
      <c r="J13" s="356">
        <v>0</v>
      </c>
      <c r="K13" s="311">
        <v>10</v>
      </c>
      <c r="L13" s="312">
        <v>65</v>
      </c>
      <c r="M13" s="437">
        <f>H13+H14+J13+L13+L14</f>
        <v>421</v>
      </c>
      <c r="N13" s="290"/>
      <c r="O13" s="291" t="s">
        <v>17</v>
      </c>
    </row>
    <row r="14" spans="1:15" ht="27.75" customHeight="1" thickBot="1">
      <c r="A14" s="300">
        <v>4</v>
      </c>
      <c r="B14" s="300" t="s">
        <v>31</v>
      </c>
      <c r="C14" s="292" t="s">
        <v>30</v>
      </c>
      <c r="D14" s="293" t="s">
        <v>185</v>
      </c>
      <c r="E14" s="294" t="s">
        <v>25</v>
      </c>
      <c r="F14" s="295">
        <v>0.0017939814814814758</v>
      </c>
      <c r="G14" s="296">
        <v>4</v>
      </c>
      <c r="H14" s="297">
        <v>149</v>
      </c>
      <c r="I14" s="440"/>
      <c r="J14" s="441"/>
      <c r="K14" s="313">
        <v>6</v>
      </c>
      <c r="L14" s="314">
        <v>78</v>
      </c>
      <c r="M14" s="438"/>
      <c r="N14" s="300">
        <v>4</v>
      </c>
      <c r="O14" s="315" t="s">
        <v>17</v>
      </c>
    </row>
    <row r="15" spans="1:12" ht="13.5" outlineLevel="1">
      <c r="A15" s="38"/>
      <c r="B15" s="38"/>
      <c r="C15" s="40"/>
      <c r="D15" s="40"/>
      <c r="E15" s="42"/>
      <c r="G15" s="44"/>
      <c r="K15" s="255"/>
      <c r="L15" s="253"/>
    </row>
    <row r="16" spans="1:15" s="58" customFormat="1" ht="26.25" customHeight="1" outlineLevel="1">
      <c r="A16" s="46" t="s">
        <v>95</v>
      </c>
      <c r="B16" s="46"/>
      <c r="C16" s="47"/>
      <c r="D16" s="47"/>
      <c r="E16" s="49"/>
      <c r="F16" s="56"/>
      <c r="G16" s="57"/>
      <c r="H16" s="59"/>
      <c r="I16" s="59"/>
      <c r="J16" s="59"/>
      <c r="K16" s="253"/>
      <c r="L16" s="256"/>
      <c r="M16" s="59"/>
      <c r="N16" s="59"/>
      <c r="O16" s="59"/>
    </row>
    <row r="17" spans="1:15" s="58" customFormat="1" ht="27" customHeight="1" outlineLevel="1">
      <c r="A17" s="46" t="s">
        <v>108</v>
      </c>
      <c r="B17" s="46"/>
      <c r="C17" s="61"/>
      <c r="D17" s="61"/>
      <c r="E17" s="62"/>
      <c r="F17" s="61"/>
      <c r="G17" s="57"/>
      <c r="H17" s="59"/>
      <c r="I17" s="59"/>
      <c r="J17" s="59"/>
      <c r="K17" s="253"/>
      <c r="L17" s="256"/>
      <c r="M17" s="59"/>
      <c r="N17" s="59"/>
      <c r="O17" s="59"/>
    </row>
    <row r="18" spans="1:5" ht="12.75">
      <c r="A18" s="63"/>
      <c r="B18" s="63"/>
      <c r="C18" s="4"/>
      <c r="D18" s="4"/>
      <c r="E18" s="5"/>
    </row>
    <row r="19" spans="1:2" ht="27.75" customHeight="1">
      <c r="A19" s="46"/>
      <c r="B19" s="46"/>
    </row>
    <row r="20" ht="12.75">
      <c r="E20" s="82"/>
    </row>
  </sheetData>
  <sheetProtection/>
  <mergeCells count="25">
    <mergeCell ref="I13:I14"/>
    <mergeCell ref="J13:J14"/>
    <mergeCell ref="M13:M14"/>
    <mergeCell ref="I9:I10"/>
    <mergeCell ref="J9:J10"/>
    <mergeCell ref="M9:M10"/>
    <mergeCell ref="I11:I12"/>
    <mergeCell ref="J11:J12"/>
    <mergeCell ref="M11:M12"/>
    <mergeCell ref="K5:L5"/>
    <mergeCell ref="M5:N5"/>
    <mergeCell ref="O5:O6"/>
    <mergeCell ref="I7:I8"/>
    <mergeCell ref="J7:J8"/>
    <mergeCell ref="M7:M8"/>
    <mergeCell ref="A1:O1"/>
    <mergeCell ref="A2:O2"/>
    <mergeCell ref="A4:O4"/>
    <mergeCell ref="A5:A6"/>
    <mergeCell ref="B5:B6"/>
    <mergeCell ref="C5:C6"/>
    <mergeCell ref="D5:D6"/>
    <mergeCell ref="E5:E6"/>
    <mergeCell ref="F5:H5"/>
    <mergeCell ref="I5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zoomScale="140" zoomScaleNormal="140" workbookViewId="0" topLeftCell="I5">
      <selection activeCell="I12" sqref="A12:IV12"/>
    </sheetView>
  </sheetViews>
  <sheetFormatPr defaultColWidth="9.140625" defaultRowHeight="15" outlineLevelRow="1" outlineLevelCol="1"/>
  <cols>
    <col min="1" max="1" width="4.28125" style="3" customWidth="1"/>
    <col min="2" max="2" width="10.140625" style="4" hidden="1" customWidth="1"/>
    <col min="3" max="3" width="7.00390625" style="119" bestFit="1" customWidth="1"/>
    <col min="4" max="4" width="39.421875" style="10" bestFit="1" customWidth="1"/>
    <col min="5" max="5" width="23.421875" style="3" bestFit="1" customWidth="1"/>
    <col min="6" max="6" width="14.7109375" style="64" bestFit="1" customWidth="1"/>
    <col min="7" max="16" width="4.7109375" style="3" customWidth="1"/>
    <col min="17" max="17" width="14.7109375" style="7" bestFit="1" customWidth="1"/>
    <col min="18" max="18" width="4.28125" style="1" hidden="1" customWidth="1"/>
    <col min="19" max="19" width="6.57421875" style="8" customWidth="1"/>
    <col min="20" max="20" width="8.28125" style="2" customWidth="1"/>
    <col min="21" max="21" width="8.421875" style="2" customWidth="1"/>
    <col min="22" max="22" width="13.421875" style="3" customWidth="1"/>
    <col min="23" max="23" width="12.00390625" style="43" bestFit="1" customWidth="1"/>
    <col min="24" max="24" width="6.7109375" style="9" customWidth="1"/>
    <col min="25" max="25" width="8.00390625" style="9" customWidth="1" outlineLevel="1"/>
    <col min="26" max="26" width="10.7109375" style="45" customWidth="1" outlineLevel="1"/>
    <col min="27" max="27" width="7.28125" style="3" customWidth="1" outlineLevel="1"/>
    <col min="28" max="28" width="7.140625" style="3" customWidth="1"/>
    <col min="29" max="16384" width="9.140625" style="3" customWidth="1"/>
  </cols>
  <sheetData>
    <row r="1" spans="1:28" ht="32.25" customHeight="1">
      <c r="A1" s="335" t="s">
        <v>19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</row>
    <row r="2" spans="1:28" ht="79.5" customHeight="1" thickBot="1">
      <c r="A2" s="337" t="s">
        <v>20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</row>
    <row r="3" spans="1:28" ht="13.5" thickTop="1">
      <c r="A3" s="90" t="s">
        <v>103</v>
      </c>
      <c r="B3" s="91"/>
      <c r="C3" s="123"/>
      <c r="D3" s="122"/>
      <c r="E3" s="90"/>
      <c r="F3" s="93"/>
      <c r="G3" s="94"/>
      <c r="H3" s="91"/>
      <c r="I3" s="94"/>
      <c r="J3" s="91"/>
      <c r="K3" s="91"/>
      <c r="L3" s="91"/>
      <c r="M3" s="91"/>
      <c r="N3" s="91"/>
      <c r="O3" s="91"/>
      <c r="P3" s="91"/>
      <c r="Q3" s="95"/>
      <c r="R3" s="96"/>
      <c r="S3" s="97"/>
      <c r="T3" s="98"/>
      <c r="U3" s="98"/>
      <c r="V3" s="91"/>
      <c r="W3" s="99"/>
      <c r="X3" s="100"/>
      <c r="Y3" s="100"/>
      <c r="Z3" s="101"/>
      <c r="AA3" s="102"/>
      <c r="AB3" s="103" t="s">
        <v>21</v>
      </c>
    </row>
    <row r="4" spans="1:28" ht="65.25" customHeight="1">
      <c r="A4" s="338" t="s">
        <v>187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</row>
    <row r="5" spans="1:26" s="65" customFormat="1" ht="14.25" outlineLevel="1" thickBot="1">
      <c r="A5" s="39"/>
      <c r="B5" s="39"/>
      <c r="C5" s="116"/>
      <c r="D5" s="40" t="s">
        <v>18</v>
      </c>
      <c r="E5" s="41">
        <f>60+60+60+0+60+60+60+6+0+6+60+6</f>
        <v>438</v>
      </c>
      <c r="F5" s="42"/>
      <c r="Q5" s="83"/>
      <c r="R5" s="84"/>
      <c r="S5" s="32"/>
      <c r="T5" s="33"/>
      <c r="U5" s="33"/>
      <c r="W5" s="66"/>
      <c r="X5" s="85"/>
      <c r="Y5" s="85"/>
      <c r="Z5" s="86"/>
    </row>
    <row r="6" spans="1:28" ht="37.5" customHeight="1" thickBot="1">
      <c r="A6" s="365" t="s">
        <v>0</v>
      </c>
      <c r="B6" s="341" t="s">
        <v>1</v>
      </c>
      <c r="C6" s="341" t="s">
        <v>100</v>
      </c>
      <c r="D6" s="343" t="s">
        <v>2</v>
      </c>
      <c r="E6" s="345" t="s">
        <v>3</v>
      </c>
      <c r="F6" s="347" t="s">
        <v>4</v>
      </c>
      <c r="G6" s="327" t="s">
        <v>5</v>
      </c>
      <c r="H6" s="328"/>
      <c r="I6" s="328"/>
      <c r="J6" s="328"/>
      <c r="K6" s="328"/>
      <c r="L6" s="328"/>
      <c r="M6" s="328"/>
      <c r="N6" s="328"/>
      <c r="O6" s="328"/>
      <c r="P6" s="329"/>
      <c r="Q6" s="327" t="s">
        <v>6</v>
      </c>
      <c r="R6" s="328"/>
      <c r="S6" s="328"/>
      <c r="T6" s="328"/>
      <c r="U6" s="328"/>
      <c r="V6" s="328"/>
      <c r="W6" s="328"/>
      <c r="X6" s="328"/>
      <c r="Y6" s="328"/>
      <c r="Z6" s="328"/>
      <c r="AA6" s="329"/>
      <c r="AB6" s="339" t="s">
        <v>7</v>
      </c>
    </row>
    <row r="7" spans="1:28" ht="135" customHeight="1" thickBot="1">
      <c r="A7" s="366"/>
      <c r="B7" s="342"/>
      <c r="C7" s="342"/>
      <c r="D7" s="344"/>
      <c r="E7" s="346"/>
      <c r="F7" s="348"/>
      <c r="G7" s="67">
        <v>1</v>
      </c>
      <c r="H7" s="68">
        <v>2</v>
      </c>
      <c r="I7" s="68">
        <v>3</v>
      </c>
      <c r="J7" s="68">
        <v>4</v>
      </c>
      <c r="K7" s="68">
        <v>5</v>
      </c>
      <c r="L7" s="68">
        <v>6</v>
      </c>
      <c r="M7" s="68">
        <v>7</v>
      </c>
      <c r="N7" s="68">
        <v>8</v>
      </c>
      <c r="O7" s="68">
        <v>9</v>
      </c>
      <c r="P7" s="68">
        <v>10</v>
      </c>
      <c r="Q7" s="11" t="s">
        <v>8</v>
      </c>
      <c r="R7" s="12" t="s">
        <v>9</v>
      </c>
      <c r="S7" s="13" t="s">
        <v>10</v>
      </c>
      <c r="T7" s="14" t="s">
        <v>11</v>
      </c>
      <c r="U7" s="14" t="s">
        <v>12</v>
      </c>
      <c r="V7" s="15" t="s">
        <v>96</v>
      </c>
      <c r="W7" s="16" t="s">
        <v>6</v>
      </c>
      <c r="X7" s="17" t="s">
        <v>13</v>
      </c>
      <c r="Y7" s="17" t="s">
        <v>97</v>
      </c>
      <c r="Z7" s="18" t="s">
        <v>14</v>
      </c>
      <c r="AA7" s="19" t="s">
        <v>15</v>
      </c>
      <c r="AB7" s="340" t="s">
        <v>7</v>
      </c>
    </row>
    <row r="8" spans="1:28" ht="12.75">
      <c r="A8" s="34">
        <v>1</v>
      </c>
      <c r="B8" s="363" t="s">
        <v>49</v>
      </c>
      <c r="C8" s="120">
        <v>2</v>
      </c>
      <c r="D8" s="332" t="s">
        <v>50</v>
      </c>
      <c r="E8" s="331" t="s">
        <v>28</v>
      </c>
      <c r="F8" s="364" t="s">
        <v>25</v>
      </c>
      <c r="G8" s="77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9">
        <v>0</v>
      </c>
      <c r="O8" s="79">
        <v>0</v>
      </c>
      <c r="P8" s="80">
        <v>5</v>
      </c>
      <c r="Q8" s="21">
        <v>0.0014236111111111116</v>
      </c>
      <c r="R8" s="22">
        <v>0</v>
      </c>
      <c r="S8" s="23">
        <v>5</v>
      </c>
      <c r="T8" s="24">
        <v>5.7870370370370366E-05</v>
      </c>
      <c r="U8" s="25">
        <v>5.7870370370370366E-05</v>
      </c>
      <c r="V8" s="26">
        <v>0.001481481481481482</v>
      </c>
      <c r="W8" s="322">
        <v>0.001481481481481482</v>
      </c>
      <c r="X8" s="317">
        <v>1</v>
      </c>
      <c r="Y8" s="317">
        <v>199</v>
      </c>
      <c r="Z8" s="351">
        <v>1</v>
      </c>
      <c r="AA8" s="356" t="s">
        <v>105</v>
      </c>
      <c r="AB8" s="37" t="s">
        <v>17</v>
      </c>
    </row>
    <row r="9" spans="1:28" ht="12.75">
      <c r="A9" s="34"/>
      <c r="B9" s="362"/>
      <c r="C9" s="120">
        <v>1</v>
      </c>
      <c r="D9" s="333"/>
      <c r="E9" s="326"/>
      <c r="F9" s="360"/>
      <c r="G9" s="77">
        <v>0</v>
      </c>
      <c r="H9" s="78">
        <v>0</v>
      </c>
      <c r="I9" s="78">
        <v>0</v>
      </c>
      <c r="J9" s="78">
        <v>0</v>
      </c>
      <c r="K9" s="78">
        <v>0</v>
      </c>
      <c r="L9" s="78">
        <v>5</v>
      </c>
      <c r="M9" s="78">
        <v>0</v>
      </c>
      <c r="N9" s="79">
        <v>5</v>
      </c>
      <c r="O9" s="79">
        <v>5</v>
      </c>
      <c r="P9" s="80">
        <v>5</v>
      </c>
      <c r="Q9" s="21">
        <v>0.0015856481481481468</v>
      </c>
      <c r="R9" s="22">
        <v>0</v>
      </c>
      <c r="S9" s="23">
        <v>20</v>
      </c>
      <c r="T9" s="24">
        <v>0.00023148148148148146</v>
      </c>
      <c r="U9" s="25">
        <v>0.00023148148148148146</v>
      </c>
      <c r="V9" s="26">
        <v>0.0018171296296296282</v>
      </c>
      <c r="W9" s="321"/>
      <c r="X9" s="318"/>
      <c r="Y9" s="318"/>
      <c r="Z9" s="352"/>
      <c r="AA9" s="355"/>
      <c r="AB9" s="37" t="s">
        <v>17</v>
      </c>
    </row>
    <row r="10" spans="1:28" ht="12.75">
      <c r="A10" s="34">
        <v>2</v>
      </c>
      <c r="B10" s="361" t="s">
        <v>41</v>
      </c>
      <c r="C10" s="120">
        <v>2</v>
      </c>
      <c r="D10" s="334" t="s">
        <v>42</v>
      </c>
      <c r="E10" s="325" t="s">
        <v>34</v>
      </c>
      <c r="F10" s="359" t="s">
        <v>25</v>
      </c>
      <c r="G10" s="77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9">
        <v>0</v>
      </c>
      <c r="O10" s="79">
        <v>5</v>
      </c>
      <c r="P10" s="80">
        <v>0</v>
      </c>
      <c r="Q10" s="21">
        <v>0.0015509259259259278</v>
      </c>
      <c r="R10" s="22">
        <v>0</v>
      </c>
      <c r="S10" s="23">
        <v>5</v>
      </c>
      <c r="T10" s="24">
        <v>5.7870370370370366E-05</v>
      </c>
      <c r="U10" s="25">
        <v>5.7870370370370366E-05</v>
      </c>
      <c r="V10" s="26">
        <v>0.0016087962962962983</v>
      </c>
      <c r="W10" s="320">
        <v>0.0016087962962962983</v>
      </c>
      <c r="X10" s="319">
        <v>2</v>
      </c>
      <c r="Y10" s="319">
        <v>179</v>
      </c>
      <c r="Z10" s="353">
        <f>W10*$Z$8/W8</f>
        <v>1.0859375000000009</v>
      </c>
      <c r="AA10" s="354" t="s">
        <v>105</v>
      </c>
      <c r="AB10" s="37" t="s">
        <v>17</v>
      </c>
    </row>
    <row r="11" spans="1:28" ht="12.75">
      <c r="A11" s="34"/>
      <c r="B11" s="362"/>
      <c r="C11" s="120">
        <v>1</v>
      </c>
      <c r="D11" s="333"/>
      <c r="E11" s="326"/>
      <c r="F11" s="360"/>
      <c r="G11" s="77">
        <v>0</v>
      </c>
      <c r="H11" s="78">
        <v>0</v>
      </c>
      <c r="I11" s="78">
        <v>0</v>
      </c>
      <c r="J11" s="78">
        <v>5</v>
      </c>
      <c r="K11" s="78">
        <v>0</v>
      </c>
      <c r="L11" s="78">
        <v>0</v>
      </c>
      <c r="M11" s="78">
        <v>0</v>
      </c>
      <c r="N11" s="79">
        <v>0</v>
      </c>
      <c r="O11" s="79">
        <v>0</v>
      </c>
      <c r="P11" s="80">
        <v>0</v>
      </c>
      <c r="Q11" s="21">
        <v>0.001909722222222219</v>
      </c>
      <c r="R11" s="22">
        <v>0</v>
      </c>
      <c r="S11" s="23">
        <v>5</v>
      </c>
      <c r="T11" s="24">
        <v>5.7870370370370366E-05</v>
      </c>
      <c r="U11" s="25">
        <v>5.7870370370370366E-05</v>
      </c>
      <c r="V11" s="26">
        <v>0.0019675925925925894</v>
      </c>
      <c r="W11" s="321"/>
      <c r="X11" s="318"/>
      <c r="Y11" s="318"/>
      <c r="Z11" s="352"/>
      <c r="AA11" s="355"/>
      <c r="AB11" s="37" t="s">
        <v>17</v>
      </c>
    </row>
    <row r="12" spans="1:28" ht="12.75">
      <c r="A12" s="34">
        <v>3</v>
      </c>
      <c r="B12" s="361" t="s">
        <v>57</v>
      </c>
      <c r="C12" s="120">
        <v>2</v>
      </c>
      <c r="D12" s="334" t="s">
        <v>58</v>
      </c>
      <c r="E12" s="325" t="s">
        <v>24</v>
      </c>
      <c r="F12" s="359" t="s">
        <v>25</v>
      </c>
      <c r="G12" s="77">
        <v>0</v>
      </c>
      <c r="H12" s="78">
        <v>0</v>
      </c>
      <c r="I12" s="78">
        <v>0</v>
      </c>
      <c r="J12" s="78">
        <v>5</v>
      </c>
      <c r="K12" s="78">
        <v>0</v>
      </c>
      <c r="L12" s="78">
        <v>0</v>
      </c>
      <c r="M12" s="78">
        <v>0</v>
      </c>
      <c r="N12" s="79">
        <v>0</v>
      </c>
      <c r="O12" s="79">
        <v>0</v>
      </c>
      <c r="P12" s="80">
        <v>0</v>
      </c>
      <c r="Q12" s="21">
        <v>0.0015509259259259278</v>
      </c>
      <c r="R12" s="22">
        <v>0</v>
      </c>
      <c r="S12" s="23">
        <v>5</v>
      </c>
      <c r="T12" s="24">
        <v>5.7870370370370366E-05</v>
      </c>
      <c r="U12" s="24">
        <v>5.7870370370370366E-05</v>
      </c>
      <c r="V12" s="26">
        <v>0.0016087962962962963</v>
      </c>
      <c r="W12" s="320">
        <v>0.0016087962962962963</v>
      </c>
      <c r="X12" s="319">
        <v>2</v>
      </c>
      <c r="Y12" s="319">
        <v>179</v>
      </c>
      <c r="Z12" s="353">
        <f>W12*$Z$8/W8</f>
        <v>1.0859374999999996</v>
      </c>
      <c r="AA12" s="354" t="s">
        <v>105</v>
      </c>
      <c r="AB12" s="37" t="s">
        <v>17</v>
      </c>
    </row>
    <row r="13" spans="1:28" ht="12.75">
      <c r="A13" s="34"/>
      <c r="B13" s="362"/>
      <c r="C13" s="120">
        <v>1</v>
      </c>
      <c r="D13" s="333"/>
      <c r="E13" s="326"/>
      <c r="F13" s="360"/>
      <c r="G13" s="77">
        <v>0</v>
      </c>
      <c r="H13" s="78">
        <v>0</v>
      </c>
      <c r="I13" s="78">
        <v>0</v>
      </c>
      <c r="J13" s="78">
        <v>5</v>
      </c>
      <c r="K13" s="78">
        <v>0</v>
      </c>
      <c r="L13" s="78">
        <v>0</v>
      </c>
      <c r="M13" s="78">
        <v>5</v>
      </c>
      <c r="N13" s="79">
        <v>5</v>
      </c>
      <c r="O13" s="79">
        <v>0</v>
      </c>
      <c r="P13" s="80">
        <v>5</v>
      </c>
      <c r="Q13" s="21">
        <v>0.0016550925925925934</v>
      </c>
      <c r="R13" s="22">
        <v>0</v>
      </c>
      <c r="S13" s="23">
        <v>20</v>
      </c>
      <c r="T13" s="24">
        <v>0.00023148148148148146</v>
      </c>
      <c r="U13" s="25">
        <v>0.00023148148148148146</v>
      </c>
      <c r="V13" s="26">
        <v>0.0018865740740740748</v>
      </c>
      <c r="W13" s="321"/>
      <c r="X13" s="318"/>
      <c r="Y13" s="318"/>
      <c r="Z13" s="352"/>
      <c r="AA13" s="355"/>
      <c r="AB13" s="37" t="s">
        <v>17</v>
      </c>
    </row>
    <row r="14" spans="1:28" ht="12.75">
      <c r="A14" s="34">
        <v>4</v>
      </c>
      <c r="B14" s="361" t="s">
        <v>55</v>
      </c>
      <c r="C14" s="120">
        <v>1</v>
      </c>
      <c r="D14" s="334" t="s">
        <v>56</v>
      </c>
      <c r="E14" s="325" t="s">
        <v>28</v>
      </c>
      <c r="F14" s="359" t="s">
        <v>25</v>
      </c>
      <c r="G14" s="77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9">
        <v>0</v>
      </c>
      <c r="O14" s="79">
        <v>5</v>
      </c>
      <c r="P14" s="80">
        <v>5</v>
      </c>
      <c r="Q14" s="21">
        <v>0.0015509259259259278</v>
      </c>
      <c r="R14" s="22">
        <v>0</v>
      </c>
      <c r="S14" s="23">
        <v>10</v>
      </c>
      <c r="T14" s="24">
        <v>0.00011574074074074073</v>
      </c>
      <c r="U14" s="25">
        <v>0.00011574074074074073</v>
      </c>
      <c r="V14" s="26">
        <v>0.0016666666666666685</v>
      </c>
      <c r="W14" s="320">
        <v>0.0016666666666666685</v>
      </c>
      <c r="X14" s="319">
        <v>4</v>
      </c>
      <c r="Y14" s="319">
        <v>149</v>
      </c>
      <c r="Z14" s="353">
        <f>W14*$Z$8/W8</f>
        <v>1.1250000000000009</v>
      </c>
      <c r="AA14" s="354" t="s">
        <v>105</v>
      </c>
      <c r="AB14" s="37" t="s">
        <v>17</v>
      </c>
    </row>
    <row r="15" spans="1:28" ht="12.75">
      <c r="A15" s="34"/>
      <c r="B15" s="362"/>
      <c r="C15" s="120">
        <v>2</v>
      </c>
      <c r="D15" s="333"/>
      <c r="E15" s="326"/>
      <c r="F15" s="360"/>
      <c r="G15" s="77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9">
        <v>0</v>
      </c>
      <c r="O15" s="79">
        <v>0</v>
      </c>
      <c r="P15" s="80">
        <v>5</v>
      </c>
      <c r="Q15" s="21">
        <v>0.0016087962962963026</v>
      </c>
      <c r="R15" s="22">
        <v>0</v>
      </c>
      <c r="S15" s="23">
        <v>5</v>
      </c>
      <c r="T15" s="24">
        <v>5.7870370370370366E-05</v>
      </c>
      <c r="U15" s="25">
        <v>5.7870370370370366E-05</v>
      </c>
      <c r="V15" s="26">
        <v>0.001666666666666673</v>
      </c>
      <c r="W15" s="321"/>
      <c r="X15" s="318"/>
      <c r="Y15" s="318"/>
      <c r="Z15" s="352"/>
      <c r="AA15" s="355"/>
      <c r="AB15" s="37" t="s">
        <v>17</v>
      </c>
    </row>
    <row r="16" spans="1:28" ht="12.75">
      <c r="A16" s="34">
        <v>5</v>
      </c>
      <c r="B16" s="361" t="s">
        <v>46</v>
      </c>
      <c r="C16" s="120">
        <v>2</v>
      </c>
      <c r="D16" s="334" t="s">
        <v>47</v>
      </c>
      <c r="E16" s="325" t="s">
        <v>48</v>
      </c>
      <c r="F16" s="359" t="s">
        <v>25</v>
      </c>
      <c r="G16" s="77">
        <v>0</v>
      </c>
      <c r="H16" s="78">
        <v>0</v>
      </c>
      <c r="I16" s="78">
        <v>5</v>
      </c>
      <c r="J16" s="78">
        <v>0</v>
      </c>
      <c r="K16" s="78">
        <v>0</v>
      </c>
      <c r="L16" s="78">
        <v>5</v>
      </c>
      <c r="M16" s="78">
        <v>0</v>
      </c>
      <c r="N16" s="79">
        <v>0</v>
      </c>
      <c r="O16" s="79">
        <v>5</v>
      </c>
      <c r="P16" s="80">
        <v>0</v>
      </c>
      <c r="Q16" s="21">
        <v>0.0018518518518518545</v>
      </c>
      <c r="R16" s="22">
        <v>0</v>
      </c>
      <c r="S16" s="23">
        <v>15</v>
      </c>
      <c r="T16" s="24">
        <v>0.0001736111111111111</v>
      </c>
      <c r="U16" s="25">
        <v>0.0001736111111111111</v>
      </c>
      <c r="V16" s="26">
        <v>0.0020254629629629655</v>
      </c>
      <c r="W16" s="320">
        <v>0.0020254629629629655</v>
      </c>
      <c r="X16" s="319">
        <v>5</v>
      </c>
      <c r="Y16" s="319">
        <v>139</v>
      </c>
      <c r="Z16" s="353">
        <f>W16*$Z$8/W14</f>
        <v>1.215277777777778</v>
      </c>
      <c r="AA16" s="354" t="s">
        <v>106</v>
      </c>
      <c r="AB16" s="37" t="s">
        <v>17</v>
      </c>
    </row>
    <row r="17" spans="1:28" ht="12.75">
      <c r="A17" s="34"/>
      <c r="B17" s="362"/>
      <c r="C17" s="120">
        <v>1</v>
      </c>
      <c r="D17" s="333"/>
      <c r="E17" s="326"/>
      <c r="F17" s="360"/>
      <c r="G17" s="77">
        <v>5</v>
      </c>
      <c r="H17" s="78">
        <v>5</v>
      </c>
      <c r="I17" s="78">
        <v>5</v>
      </c>
      <c r="J17" s="78">
        <v>5</v>
      </c>
      <c r="K17" s="78">
        <v>0</v>
      </c>
      <c r="L17" s="78">
        <v>0</v>
      </c>
      <c r="M17" s="78">
        <v>0</v>
      </c>
      <c r="N17" s="79">
        <v>0</v>
      </c>
      <c r="O17" s="79">
        <v>5</v>
      </c>
      <c r="P17" s="80">
        <v>5</v>
      </c>
      <c r="Q17" s="21">
        <v>0.001712962962962963</v>
      </c>
      <c r="R17" s="22">
        <v>0</v>
      </c>
      <c r="S17" s="23">
        <v>30</v>
      </c>
      <c r="T17" s="24">
        <v>0.0003472222222222222</v>
      </c>
      <c r="U17" s="25">
        <v>0.0003472222222222222</v>
      </c>
      <c r="V17" s="26">
        <v>0.0020601851851851853</v>
      </c>
      <c r="W17" s="321"/>
      <c r="X17" s="318"/>
      <c r="Y17" s="318"/>
      <c r="Z17" s="352"/>
      <c r="AA17" s="355"/>
      <c r="AB17" s="37" t="s">
        <v>17</v>
      </c>
    </row>
    <row r="18" spans="1:28" ht="12.75">
      <c r="A18" s="34">
        <v>6</v>
      </c>
      <c r="B18" s="361" t="s">
        <v>51</v>
      </c>
      <c r="C18" s="120">
        <v>2</v>
      </c>
      <c r="D18" s="334" t="s">
        <v>52</v>
      </c>
      <c r="E18" s="325" t="s">
        <v>31</v>
      </c>
      <c r="F18" s="359" t="s">
        <v>25</v>
      </c>
      <c r="G18" s="77">
        <v>0</v>
      </c>
      <c r="H18" s="78">
        <v>0</v>
      </c>
      <c r="I18" s="78">
        <v>5</v>
      </c>
      <c r="J18" s="78">
        <v>0</v>
      </c>
      <c r="K18" s="78">
        <v>0</v>
      </c>
      <c r="L18" s="78">
        <v>5</v>
      </c>
      <c r="M18" s="78">
        <v>0</v>
      </c>
      <c r="N18" s="79">
        <v>0</v>
      </c>
      <c r="O18" s="79">
        <v>0</v>
      </c>
      <c r="P18" s="80">
        <v>5</v>
      </c>
      <c r="Q18" s="21">
        <v>0.0018865740740740822</v>
      </c>
      <c r="R18" s="22">
        <v>0</v>
      </c>
      <c r="S18" s="23">
        <v>15</v>
      </c>
      <c r="T18" s="24">
        <v>0.0001736111111111111</v>
      </c>
      <c r="U18" s="25">
        <v>0.0001736111111111111</v>
      </c>
      <c r="V18" s="26">
        <v>0.002060185185185193</v>
      </c>
      <c r="W18" s="320">
        <v>0.002060185185185193</v>
      </c>
      <c r="X18" s="319">
        <v>6</v>
      </c>
      <c r="Y18" s="319">
        <v>129</v>
      </c>
      <c r="Z18" s="353">
        <f>W18*$Z$8/W14</f>
        <v>1.2361111111111145</v>
      </c>
      <c r="AA18" s="354" t="s">
        <v>106</v>
      </c>
      <c r="AB18" s="37" t="s">
        <v>17</v>
      </c>
    </row>
    <row r="19" spans="1:28" ht="12.75">
      <c r="A19" s="34"/>
      <c r="B19" s="362"/>
      <c r="C19" s="120">
        <v>1</v>
      </c>
      <c r="D19" s="333"/>
      <c r="E19" s="326"/>
      <c r="F19" s="360"/>
      <c r="G19" s="77">
        <v>0</v>
      </c>
      <c r="H19" s="78">
        <v>0</v>
      </c>
      <c r="I19" s="78">
        <v>5</v>
      </c>
      <c r="J19" s="78">
        <v>5</v>
      </c>
      <c r="K19" s="78">
        <v>5</v>
      </c>
      <c r="L19" s="78">
        <v>0</v>
      </c>
      <c r="M19" s="78">
        <v>0</v>
      </c>
      <c r="N19" s="79">
        <v>0</v>
      </c>
      <c r="O19" s="79">
        <v>5</v>
      </c>
      <c r="P19" s="80">
        <v>5</v>
      </c>
      <c r="Q19" s="21">
        <v>0.0018055555555555602</v>
      </c>
      <c r="R19" s="22">
        <v>0</v>
      </c>
      <c r="S19" s="23">
        <v>25</v>
      </c>
      <c r="T19" s="24">
        <v>0.00028935185185185184</v>
      </c>
      <c r="U19" s="25">
        <v>0.00028935185185185184</v>
      </c>
      <c r="V19" s="26">
        <v>0.002094907407407412</v>
      </c>
      <c r="W19" s="321"/>
      <c r="X19" s="318"/>
      <c r="Y19" s="318"/>
      <c r="Z19" s="352"/>
      <c r="AA19" s="355"/>
      <c r="AB19" s="37" t="s">
        <v>17</v>
      </c>
    </row>
    <row r="20" spans="1:28" ht="12.75">
      <c r="A20" s="34">
        <v>7</v>
      </c>
      <c r="B20" s="361" t="s">
        <v>61</v>
      </c>
      <c r="C20" s="120">
        <v>2</v>
      </c>
      <c r="D20" s="334" t="s">
        <v>62</v>
      </c>
      <c r="E20" s="325" t="s">
        <v>28</v>
      </c>
      <c r="F20" s="359" t="s">
        <v>25</v>
      </c>
      <c r="G20" s="77">
        <v>0</v>
      </c>
      <c r="H20" s="78">
        <v>5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9">
        <v>0</v>
      </c>
      <c r="O20" s="79">
        <v>5</v>
      </c>
      <c r="P20" s="80">
        <v>5</v>
      </c>
      <c r="Q20" s="21">
        <v>0.001921296296296296</v>
      </c>
      <c r="R20" s="22">
        <v>0</v>
      </c>
      <c r="S20" s="23">
        <v>15</v>
      </c>
      <c r="T20" s="24">
        <v>0.0001736111111111111</v>
      </c>
      <c r="U20" s="25">
        <v>0.0001736111111111111</v>
      </c>
      <c r="V20" s="26">
        <v>0.002094907407407407</v>
      </c>
      <c r="W20" s="320">
        <v>0.002094907407407407</v>
      </c>
      <c r="X20" s="319">
        <v>7</v>
      </c>
      <c r="Y20" s="319">
        <v>111</v>
      </c>
      <c r="Z20" s="353">
        <f>W20*$Z$8/W14</f>
        <v>1.2569444444444426</v>
      </c>
      <c r="AA20" s="354" t="s">
        <v>106</v>
      </c>
      <c r="AB20" s="37" t="s">
        <v>17</v>
      </c>
    </row>
    <row r="21" spans="1:28" ht="12.75">
      <c r="A21" s="34"/>
      <c r="B21" s="362"/>
      <c r="C21" s="120">
        <v>1</v>
      </c>
      <c r="D21" s="333"/>
      <c r="E21" s="326"/>
      <c r="F21" s="360"/>
      <c r="G21" s="77">
        <v>0</v>
      </c>
      <c r="H21" s="78">
        <v>5</v>
      </c>
      <c r="I21" s="78">
        <v>5</v>
      </c>
      <c r="J21" s="78">
        <v>5</v>
      </c>
      <c r="K21" s="78">
        <v>0</v>
      </c>
      <c r="L21" s="78">
        <v>0</v>
      </c>
      <c r="M21" s="78">
        <v>0</v>
      </c>
      <c r="N21" s="79">
        <v>5</v>
      </c>
      <c r="O21" s="79">
        <v>5</v>
      </c>
      <c r="P21" s="80">
        <v>5</v>
      </c>
      <c r="Q21" s="21">
        <v>0.0018750000000000017</v>
      </c>
      <c r="R21" s="22">
        <v>0</v>
      </c>
      <c r="S21" s="23">
        <v>30</v>
      </c>
      <c r="T21" s="24">
        <v>0.0003472222222222222</v>
      </c>
      <c r="U21" s="25">
        <v>0.0003472222222222222</v>
      </c>
      <c r="V21" s="26">
        <v>0.002222222222222224</v>
      </c>
      <c r="W21" s="321"/>
      <c r="X21" s="318"/>
      <c r="Y21" s="318"/>
      <c r="Z21" s="352"/>
      <c r="AA21" s="355"/>
      <c r="AB21" s="37" t="s">
        <v>17</v>
      </c>
    </row>
    <row r="22" spans="1:28" ht="12.75">
      <c r="A22" s="34">
        <v>8</v>
      </c>
      <c r="B22" s="361" t="s">
        <v>59</v>
      </c>
      <c r="C22" s="120">
        <v>2</v>
      </c>
      <c r="D22" s="334" t="s">
        <v>60</v>
      </c>
      <c r="E22" s="325" t="s">
        <v>40</v>
      </c>
      <c r="F22" s="359" t="s">
        <v>25</v>
      </c>
      <c r="G22" s="77">
        <v>5</v>
      </c>
      <c r="H22" s="78">
        <v>0</v>
      </c>
      <c r="I22" s="78">
        <v>0</v>
      </c>
      <c r="J22" s="78">
        <v>0</v>
      </c>
      <c r="K22" s="78">
        <v>0</v>
      </c>
      <c r="L22" s="78">
        <v>5</v>
      </c>
      <c r="M22" s="78">
        <v>0</v>
      </c>
      <c r="N22" s="79">
        <v>0</v>
      </c>
      <c r="O22" s="79">
        <v>5</v>
      </c>
      <c r="P22" s="80">
        <v>20</v>
      </c>
      <c r="Q22" s="21">
        <v>0.002430555555555561</v>
      </c>
      <c r="R22" s="22">
        <v>0</v>
      </c>
      <c r="S22" s="23">
        <v>35</v>
      </c>
      <c r="T22" s="24">
        <v>0.0004050925925925926</v>
      </c>
      <c r="U22" s="25">
        <v>0.0004050925925925926</v>
      </c>
      <c r="V22" s="26">
        <v>0.0028356481481481535</v>
      </c>
      <c r="W22" s="320">
        <v>0.0028356481481481535</v>
      </c>
      <c r="X22" s="319">
        <v>8</v>
      </c>
      <c r="Y22" s="319">
        <v>105</v>
      </c>
      <c r="Z22" s="353">
        <f>W22*$Z$8/W20</f>
        <v>1.3535911602209973</v>
      </c>
      <c r="AA22" s="354" t="s">
        <v>106</v>
      </c>
      <c r="AB22" s="37" t="s">
        <v>17</v>
      </c>
    </row>
    <row r="23" spans="1:28" ht="12.75">
      <c r="A23" s="34"/>
      <c r="B23" s="362"/>
      <c r="C23" s="120">
        <v>1</v>
      </c>
      <c r="D23" s="333"/>
      <c r="E23" s="326"/>
      <c r="F23" s="360"/>
      <c r="G23" s="77">
        <v>5</v>
      </c>
      <c r="H23" s="78">
        <v>5</v>
      </c>
      <c r="I23" s="78">
        <v>5</v>
      </c>
      <c r="J23" s="78">
        <v>5</v>
      </c>
      <c r="K23" s="78">
        <v>50</v>
      </c>
      <c r="L23" s="78">
        <v>5</v>
      </c>
      <c r="M23" s="78">
        <v>50</v>
      </c>
      <c r="N23" s="79">
        <v>50</v>
      </c>
      <c r="O23" s="79">
        <v>20</v>
      </c>
      <c r="P23" s="80">
        <v>50</v>
      </c>
      <c r="Q23" s="21">
        <v>0.0026504629629629656</v>
      </c>
      <c r="R23" s="22">
        <v>0</v>
      </c>
      <c r="S23" s="23">
        <v>245</v>
      </c>
      <c r="T23" s="24">
        <v>0.002835648148148148</v>
      </c>
      <c r="U23" s="25">
        <v>0.002835648148148148</v>
      </c>
      <c r="V23" s="26">
        <v>0.0054861111111111135</v>
      </c>
      <c r="W23" s="321"/>
      <c r="X23" s="318"/>
      <c r="Y23" s="318"/>
      <c r="Z23" s="352"/>
      <c r="AA23" s="355"/>
      <c r="AB23" s="37" t="s">
        <v>17</v>
      </c>
    </row>
    <row r="24" spans="1:28" ht="12.75">
      <c r="A24" s="34">
        <v>9</v>
      </c>
      <c r="B24" s="361" t="s">
        <v>53</v>
      </c>
      <c r="C24" s="120">
        <v>1</v>
      </c>
      <c r="D24" s="334" t="s">
        <v>54</v>
      </c>
      <c r="E24" s="325" t="s">
        <v>40</v>
      </c>
      <c r="F24" s="359" t="s">
        <v>25</v>
      </c>
      <c r="G24" s="77">
        <v>5</v>
      </c>
      <c r="H24" s="78">
        <v>5</v>
      </c>
      <c r="I24" s="78">
        <v>50</v>
      </c>
      <c r="J24" s="78">
        <v>50</v>
      </c>
      <c r="K24" s="78">
        <v>50</v>
      </c>
      <c r="L24" s="78" t="s">
        <v>16</v>
      </c>
      <c r="M24" s="78">
        <v>0</v>
      </c>
      <c r="N24" s="79">
        <v>0</v>
      </c>
      <c r="O24" s="79">
        <v>0</v>
      </c>
      <c r="P24" s="80">
        <v>0</v>
      </c>
      <c r="Q24" s="21">
        <v>0</v>
      </c>
      <c r="R24" s="22">
        <v>1</v>
      </c>
      <c r="S24" s="23">
        <v>160</v>
      </c>
      <c r="T24" s="24">
        <v>0.0018518518518518517</v>
      </c>
      <c r="U24" s="25">
        <v>0.0018518518518518517</v>
      </c>
      <c r="V24" s="26">
        <v>0.0018518518518518517</v>
      </c>
      <c r="W24" s="320" t="s">
        <v>101</v>
      </c>
      <c r="X24" s="35" t="s">
        <v>102</v>
      </c>
      <c r="Y24" s="28"/>
      <c r="Z24" s="316"/>
      <c r="AA24" s="36"/>
      <c r="AB24" s="37" t="s">
        <v>17</v>
      </c>
    </row>
    <row r="25" spans="1:28" ht="12.75">
      <c r="A25" s="34"/>
      <c r="B25" s="362"/>
      <c r="C25" s="120">
        <v>2</v>
      </c>
      <c r="D25" s="333"/>
      <c r="E25" s="326"/>
      <c r="F25" s="360"/>
      <c r="G25" s="77">
        <v>5</v>
      </c>
      <c r="H25" s="78">
        <v>5</v>
      </c>
      <c r="I25" s="78">
        <v>50</v>
      </c>
      <c r="J25" s="78">
        <v>50</v>
      </c>
      <c r="K25" s="78">
        <v>50</v>
      </c>
      <c r="L25" s="78" t="s">
        <v>16</v>
      </c>
      <c r="M25" s="78">
        <v>0</v>
      </c>
      <c r="N25" s="79">
        <v>0</v>
      </c>
      <c r="O25" s="79">
        <v>0</v>
      </c>
      <c r="P25" s="80">
        <v>0</v>
      </c>
      <c r="Q25" s="21">
        <v>0.003564814814814826</v>
      </c>
      <c r="R25" s="22">
        <v>1</v>
      </c>
      <c r="S25" s="23">
        <v>160</v>
      </c>
      <c r="T25" s="24">
        <v>0.0018518518518518517</v>
      </c>
      <c r="U25" s="25">
        <v>0.0018518518518518517</v>
      </c>
      <c r="V25" s="26">
        <v>0.005416666666666678</v>
      </c>
      <c r="W25" s="321"/>
      <c r="X25" s="35" t="s">
        <v>102</v>
      </c>
      <c r="Y25" s="28"/>
      <c r="Z25" s="316"/>
      <c r="AA25" s="36"/>
      <c r="AB25" s="37" t="s">
        <v>17</v>
      </c>
    </row>
    <row r="26" spans="1:25" ht="13.5" outlineLevel="1">
      <c r="A26" s="38"/>
      <c r="B26" s="39"/>
      <c r="C26" s="116"/>
      <c r="D26" s="40"/>
      <c r="E26" s="41"/>
      <c r="F26" s="42"/>
      <c r="X26" s="44"/>
      <c r="Y26" s="44">
        <v>199</v>
      </c>
    </row>
    <row r="27" spans="1:28" s="58" customFormat="1" ht="26.25" customHeight="1" outlineLevel="1">
      <c r="A27" s="46" t="s">
        <v>95</v>
      </c>
      <c r="B27" s="47"/>
      <c r="C27" s="117"/>
      <c r="D27" s="47"/>
      <c r="E27" s="48"/>
      <c r="F27" s="49"/>
      <c r="G27" s="50"/>
      <c r="H27" s="51"/>
      <c r="I27" s="50"/>
      <c r="J27" s="51"/>
      <c r="K27" s="51"/>
      <c r="L27" s="51"/>
      <c r="M27" s="51"/>
      <c r="N27" s="51"/>
      <c r="O27" s="51"/>
      <c r="P27" s="51"/>
      <c r="Q27" s="53"/>
      <c r="R27" s="54"/>
      <c r="S27" s="55"/>
      <c r="T27" s="52"/>
      <c r="U27" s="52"/>
      <c r="V27" s="51"/>
      <c r="W27" s="56"/>
      <c r="X27" s="57"/>
      <c r="Y27" s="57"/>
      <c r="AA27" s="59"/>
      <c r="AB27" s="59"/>
    </row>
    <row r="28" spans="1:28" s="58" customFormat="1" ht="27" customHeight="1" outlineLevel="1">
      <c r="A28" s="46" t="s">
        <v>108</v>
      </c>
      <c r="C28" s="118"/>
      <c r="D28" s="61"/>
      <c r="F28" s="62"/>
      <c r="G28" s="6"/>
      <c r="I28" s="6"/>
      <c r="Q28" s="60"/>
      <c r="R28" s="57"/>
      <c r="S28" s="57"/>
      <c r="T28" s="60"/>
      <c r="U28" s="60"/>
      <c r="W28" s="61"/>
      <c r="X28" s="57"/>
      <c r="Y28" s="57"/>
      <c r="AA28" s="59"/>
      <c r="AB28" s="59"/>
    </row>
    <row r="29" spans="1:6" ht="12.75">
      <c r="A29" s="63"/>
      <c r="B29" s="3"/>
      <c r="C29" s="115"/>
      <c r="D29" s="4"/>
      <c r="F29" s="5"/>
    </row>
    <row r="30" ht="27.75" customHeight="1">
      <c r="A30" s="46"/>
    </row>
    <row r="31" spans="5:6" ht="12.75">
      <c r="E31" s="81"/>
      <c r="F31" s="82"/>
    </row>
  </sheetData>
  <sheetProtection formatCells="0" formatColumns="0" formatRows="0" autoFilter="0" pivotTables="0"/>
  <autoFilter ref="A7:AB7">
    <sortState ref="A8:AB31">
      <sortCondition sortBy="value" ref="B8:B31"/>
    </sortState>
  </autoFilter>
  <mergeCells count="89">
    <mergeCell ref="Z8:Z9"/>
    <mergeCell ref="Z18:Z19"/>
    <mergeCell ref="Z16:Z17"/>
    <mergeCell ref="Z14:Z15"/>
    <mergeCell ref="Z12:Z13"/>
    <mergeCell ref="Z10:Z11"/>
    <mergeCell ref="A1:AB1"/>
    <mergeCell ref="A2:AB2"/>
    <mergeCell ref="A4:AB4"/>
    <mergeCell ref="A6:A7"/>
    <mergeCell ref="B6:B7"/>
    <mergeCell ref="D6:D7"/>
    <mergeCell ref="E6:E7"/>
    <mergeCell ref="F6:F7"/>
    <mergeCell ref="AB6:AB7"/>
    <mergeCell ref="C6:C7"/>
    <mergeCell ref="F8:F9"/>
    <mergeCell ref="W8:W9"/>
    <mergeCell ref="B14:B15"/>
    <mergeCell ref="B10:B11"/>
    <mergeCell ref="F12:F13"/>
    <mergeCell ref="D12:D13"/>
    <mergeCell ref="E14:E15"/>
    <mergeCell ref="W10:W11"/>
    <mergeCell ref="E12:E13"/>
    <mergeCell ref="F14:F15"/>
    <mergeCell ref="G6:P6"/>
    <mergeCell ref="Q6:AA6"/>
    <mergeCell ref="B12:B13"/>
    <mergeCell ref="D20:D21"/>
    <mergeCell ref="D14:D15"/>
    <mergeCell ref="D10:D11"/>
    <mergeCell ref="B8:B9"/>
    <mergeCell ref="D8:D9"/>
    <mergeCell ref="E8:E9"/>
    <mergeCell ref="D18:D19"/>
    <mergeCell ref="E24:E25"/>
    <mergeCell ref="E22:E23"/>
    <mergeCell ref="E18:E19"/>
    <mergeCell ref="B24:B25"/>
    <mergeCell ref="B22:B23"/>
    <mergeCell ref="D24:D25"/>
    <mergeCell ref="B18:B19"/>
    <mergeCell ref="B16:B17"/>
    <mergeCell ref="F24:F25"/>
    <mergeCell ref="F22:F23"/>
    <mergeCell ref="F18:F19"/>
    <mergeCell ref="F16:F17"/>
    <mergeCell ref="D16:D17"/>
    <mergeCell ref="E20:E21"/>
    <mergeCell ref="D22:D23"/>
    <mergeCell ref="F20:F21"/>
    <mergeCell ref="B20:B21"/>
    <mergeCell ref="F10:F11"/>
    <mergeCell ref="E10:E11"/>
    <mergeCell ref="E16:E17"/>
    <mergeCell ref="Y20:Y21"/>
    <mergeCell ref="W12:W13"/>
    <mergeCell ref="W16:W17"/>
    <mergeCell ref="W18:W19"/>
    <mergeCell ref="Y18:Y19"/>
    <mergeCell ref="W22:W23"/>
    <mergeCell ref="W24:W25"/>
    <mergeCell ref="X22:X23"/>
    <mergeCell ref="W14:W15"/>
    <mergeCell ref="W20:W21"/>
    <mergeCell ref="Y8:Y9"/>
    <mergeCell ref="Y10:Y11"/>
    <mergeCell ref="Y12:Y13"/>
    <mergeCell ref="Y14:Y15"/>
    <mergeCell ref="Y16:Y17"/>
    <mergeCell ref="Y22:Y23"/>
    <mergeCell ref="X8:X9"/>
    <mergeCell ref="X10:X11"/>
    <mergeCell ref="X12:X13"/>
    <mergeCell ref="X14:X15"/>
    <mergeCell ref="X16:X17"/>
    <mergeCell ref="X18:X19"/>
    <mergeCell ref="X20:X21"/>
    <mergeCell ref="AA14:AA15"/>
    <mergeCell ref="AA12:AA13"/>
    <mergeCell ref="AA10:AA11"/>
    <mergeCell ref="AA8:AA9"/>
    <mergeCell ref="Z20:Z21"/>
    <mergeCell ref="Z22:Z23"/>
    <mergeCell ref="AA22:AA23"/>
    <mergeCell ref="AA20:AA21"/>
    <mergeCell ref="AA18:AA19"/>
    <mergeCell ref="AA16:AA17"/>
  </mergeCells>
  <printOptions/>
  <pageMargins left="0.35433070866141736" right="0.35433070866141736" top="0.3937007874015748" bottom="0.5511811023622047" header="0.5118110236220472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="80" zoomScaleNormal="80" zoomScaleSheetLayoutView="90" zoomScalePageLayoutView="0" workbookViewId="0" topLeftCell="A1">
      <selection activeCell="A4" sqref="A4:AB4"/>
    </sheetView>
  </sheetViews>
  <sheetFormatPr defaultColWidth="9.140625" defaultRowHeight="15" outlineLevelRow="1" outlineLevelCol="1"/>
  <cols>
    <col min="1" max="1" width="4.28125" style="3" customWidth="1"/>
    <col min="2" max="2" width="10.140625" style="4" hidden="1" customWidth="1"/>
    <col min="3" max="3" width="6.7109375" style="4" bestFit="1" customWidth="1"/>
    <col min="4" max="4" width="37.421875" style="10" bestFit="1" customWidth="1"/>
    <col min="5" max="5" width="21.140625" style="3" bestFit="1" customWidth="1"/>
    <col min="6" max="6" width="16.28125" style="64" bestFit="1" customWidth="1"/>
    <col min="7" max="16" width="4.7109375" style="3" customWidth="1"/>
    <col min="17" max="17" width="12.140625" style="7" bestFit="1" customWidth="1"/>
    <col min="18" max="18" width="4.28125" style="1" hidden="1" customWidth="1"/>
    <col min="19" max="19" width="6.57421875" style="8" customWidth="1"/>
    <col min="20" max="20" width="8.28125" style="2" customWidth="1"/>
    <col min="21" max="21" width="8.421875" style="2" customWidth="1"/>
    <col min="22" max="22" width="13.421875" style="3" customWidth="1"/>
    <col min="23" max="23" width="9.421875" style="43" bestFit="1" customWidth="1"/>
    <col min="24" max="24" width="4.8515625" style="9" customWidth="1"/>
    <col min="25" max="25" width="8.00390625" style="9" hidden="1" customWidth="1" outlineLevel="1"/>
    <col min="26" max="26" width="10.7109375" style="45" hidden="1" customWidth="1" outlineLevel="1"/>
    <col min="27" max="27" width="7.28125" style="3" hidden="1" customWidth="1" outlineLevel="1"/>
    <col min="28" max="28" width="7.140625" style="3" customWidth="1" collapsed="1"/>
    <col min="29" max="16384" width="9.140625" style="3" customWidth="1"/>
  </cols>
  <sheetData>
    <row r="1" spans="1:28" ht="32.25" customHeight="1">
      <c r="A1" s="335" t="s">
        <v>19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</row>
    <row r="2" spans="1:28" ht="79.5" customHeight="1" thickBot="1">
      <c r="A2" s="337" t="s">
        <v>20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</row>
    <row r="3" spans="1:28" ht="13.5" thickTop="1">
      <c r="A3" s="90" t="s">
        <v>103</v>
      </c>
      <c r="B3" s="91"/>
      <c r="C3" s="91"/>
      <c r="D3" s="122"/>
      <c r="E3" s="90"/>
      <c r="F3" s="93"/>
      <c r="G3" s="94"/>
      <c r="H3" s="91"/>
      <c r="I3" s="94"/>
      <c r="J3" s="91"/>
      <c r="K3" s="91"/>
      <c r="L3" s="91"/>
      <c r="M3" s="91"/>
      <c r="N3" s="91"/>
      <c r="O3" s="91"/>
      <c r="P3" s="91"/>
      <c r="Q3" s="95"/>
      <c r="R3" s="96"/>
      <c r="S3" s="97"/>
      <c r="T3" s="98"/>
      <c r="U3" s="98"/>
      <c r="V3" s="91"/>
      <c r="W3" s="99"/>
      <c r="X3" s="100"/>
      <c r="Y3" s="100"/>
      <c r="Z3" s="101"/>
      <c r="AA3" s="102"/>
      <c r="AB3" s="103" t="s">
        <v>21</v>
      </c>
    </row>
    <row r="4" spans="1:28" ht="65.25" customHeight="1">
      <c r="A4" s="338" t="s">
        <v>188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</row>
    <row r="5" spans="1:26" s="65" customFormat="1" ht="14.25" outlineLevel="1" thickBot="1">
      <c r="A5" s="39"/>
      <c r="B5" s="39"/>
      <c r="C5" s="39"/>
      <c r="D5" s="40" t="s">
        <v>18</v>
      </c>
      <c r="E5" s="41" t="s">
        <v>98</v>
      </c>
      <c r="F5" s="42"/>
      <c r="Q5" s="83"/>
      <c r="R5" s="84"/>
      <c r="S5" s="32"/>
      <c r="T5" s="33"/>
      <c r="U5" s="33"/>
      <c r="W5" s="66"/>
      <c r="X5" s="85"/>
      <c r="Y5" s="85"/>
      <c r="Z5" s="86"/>
    </row>
    <row r="6" spans="1:28" ht="37.5" customHeight="1" thickBot="1">
      <c r="A6" s="368" t="s">
        <v>0</v>
      </c>
      <c r="B6" s="349" t="s">
        <v>1</v>
      </c>
      <c r="C6" s="349" t="s">
        <v>100</v>
      </c>
      <c r="D6" s="343" t="s">
        <v>2</v>
      </c>
      <c r="E6" s="345" t="s">
        <v>3</v>
      </c>
      <c r="F6" s="347" t="s">
        <v>4</v>
      </c>
      <c r="G6" s="327" t="s">
        <v>5</v>
      </c>
      <c r="H6" s="328"/>
      <c r="I6" s="328"/>
      <c r="J6" s="328"/>
      <c r="K6" s="328"/>
      <c r="L6" s="328"/>
      <c r="M6" s="328"/>
      <c r="N6" s="328"/>
      <c r="O6" s="328"/>
      <c r="P6" s="329"/>
      <c r="Q6" s="327" t="s">
        <v>6</v>
      </c>
      <c r="R6" s="328"/>
      <c r="S6" s="328"/>
      <c r="T6" s="328"/>
      <c r="U6" s="328"/>
      <c r="V6" s="328"/>
      <c r="W6" s="328"/>
      <c r="X6" s="328"/>
      <c r="Y6" s="328"/>
      <c r="Z6" s="328"/>
      <c r="AA6" s="329"/>
      <c r="AB6" s="339" t="s">
        <v>7</v>
      </c>
    </row>
    <row r="7" spans="1:28" s="105" customFormat="1" ht="125.25" customHeight="1" thickBot="1">
      <c r="A7" s="369"/>
      <c r="B7" s="350"/>
      <c r="C7" s="350"/>
      <c r="D7" s="344"/>
      <c r="E7" s="346"/>
      <c r="F7" s="348"/>
      <c r="G7" s="67">
        <v>1</v>
      </c>
      <c r="H7" s="68">
        <v>2</v>
      </c>
      <c r="I7" s="68">
        <v>3</v>
      </c>
      <c r="J7" s="68">
        <v>4</v>
      </c>
      <c r="K7" s="68">
        <v>5</v>
      </c>
      <c r="L7" s="68">
        <v>6</v>
      </c>
      <c r="M7" s="68">
        <v>7</v>
      </c>
      <c r="N7" s="68">
        <v>8</v>
      </c>
      <c r="O7" s="68">
        <v>9</v>
      </c>
      <c r="P7" s="68">
        <v>10</v>
      </c>
      <c r="Q7" s="157" t="s">
        <v>8</v>
      </c>
      <c r="R7" s="158" t="s">
        <v>9</v>
      </c>
      <c r="S7" s="159" t="s">
        <v>10</v>
      </c>
      <c r="T7" s="160" t="s">
        <v>11</v>
      </c>
      <c r="U7" s="160" t="s">
        <v>12</v>
      </c>
      <c r="V7" s="161" t="s">
        <v>96</v>
      </c>
      <c r="W7" s="162" t="s">
        <v>6</v>
      </c>
      <c r="X7" s="163" t="s">
        <v>13</v>
      </c>
      <c r="Y7" s="163" t="s">
        <v>97</v>
      </c>
      <c r="Z7" s="164" t="s">
        <v>14</v>
      </c>
      <c r="AA7" s="165" t="s">
        <v>15</v>
      </c>
      <c r="AB7" s="340" t="s">
        <v>7</v>
      </c>
    </row>
    <row r="8" spans="1:28" ht="26.25">
      <c r="A8" s="34">
        <v>1</v>
      </c>
      <c r="B8" s="69" t="s">
        <v>67</v>
      </c>
      <c r="C8" s="121">
        <v>1</v>
      </c>
      <c r="D8" s="137" t="s">
        <v>68</v>
      </c>
      <c r="E8" s="71" t="s">
        <v>65</v>
      </c>
      <c r="F8" s="72" t="s">
        <v>66</v>
      </c>
      <c r="G8" s="77">
        <v>0</v>
      </c>
      <c r="H8" s="78">
        <v>50</v>
      </c>
      <c r="I8" s="78">
        <v>0</v>
      </c>
      <c r="J8" s="78">
        <v>0</v>
      </c>
      <c r="K8" s="78">
        <v>5</v>
      </c>
      <c r="L8" s="78">
        <v>50</v>
      </c>
      <c r="M8" s="78">
        <v>5</v>
      </c>
      <c r="N8" s="79">
        <v>0</v>
      </c>
      <c r="O8" s="79">
        <v>5</v>
      </c>
      <c r="P8" s="80">
        <v>0</v>
      </c>
      <c r="Q8" s="21">
        <v>0.002060185185185179</v>
      </c>
      <c r="R8" s="22">
        <v>0</v>
      </c>
      <c r="S8" s="23">
        <v>115</v>
      </c>
      <c r="T8" s="24">
        <v>0.0013310185185185185</v>
      </c>
      <c r="U8" s="25">
        <v>0.0013310185185185185</v>
      </c>
      <c r="V8" s="26">
        <v>0.0033912037037036975</v>
      </c>
      <c r="W8" s="27">
        <v>0.0033912037037036975</v>
      </c>
      <c r="X8" s="35">
        <v>1</v>
      </c>
      <c r="Y8" s="28">
        <v>200</v>
      </c>
      <c r="Z8" s="367">
        <v>1</v>
      </c>
      <c r="AA8" s="36"/>
      <c r="AB8" s="37" t="s">
        <v>17</v>
      </c>
    </row>
    <row r="9" spans="1:28" ht="30" customHeight="1">
      <c r="A9" s="132">
        <v>2</v>
      </c>
      <c r="B9" s="131" t="s">
        <v>63</v>
      </c>
      <c r="C9" s="121">
        <v>2</v>
      </c>
      <c r="D9" s="156" t="s">
        <v>64</v>
      </c>
      <c r="E9" s="128" t="s">
        <v>65</v>
      </c>
      <c r="F9" s="130" t="s">
        <v>66</v>
      </c>
      <c r="G9" s="77">
        <v>0</v>
      </c>
      <c r="H9" s="78">
        <v>50</v>
      </c>
      <c r="I9" s="78">
        <v>5</v>
      </c>
      <c r="J9" s="78">
        <v>5</v>
      </c>
      <c r="K9" s="78">
        <v>20</v>
      </c>
      <c r="L9" s="78">
        <v>50</v>
      </c>
      <c r="M9" s="78">
        <v>5</v>
      </c>
      <c r="N9" s="79">
        <v>0</v>
      </c>
      <c r="O9" s="79">
        <v>50</v>
      </c>
      <c r="P9" s="80">
        <v>5</v>
      </c>
      <c r="Q9" s="21">
        <v>0.0012037037037036999</v>
      </c>
      <c r="R9" s="22">
        <v>0</v>
      </c>
      <c r="S9" s="23">
        <v>190</v>
      </c>
      <c r="T9" s="24">
        <v>0.0021990740740740738</v>
      </c>
      <c r="U9" s="25">
        <v>0.0021990740740740738</v>
      </c>
      <c r="V9" s="26">
        <v>0.0034027777777777737</v>
      </c>
      <c r="W9" s="126">
        <v>0.0034027777777777737</v>
      </c>
      <c r="X9" s="125">
        <v>2</v>
      </c>
      <c r="Y9" s="125">
        <v>196</v>
      </c>
      <c r="Z9" s="358"/>
      <c r="AA9" s="36"/>
      <c r="AB9" s="37" t="s">
        <v>17</v>
      </c>
    </row>
    <row r="10" spans="1:28" ht="26.25">
      <c r="A10" s="34">
        <v>3</v>
      </c>
      <c r="B10" s="69" t="s">
        <v>69</v>
      </c>
      <c r="C10" s="121">
        <v>1</v>
      </c>
      <c r="D10" s="137" t="s">
        <v>70</v>
      </c>
      <c r="E10" s="71" t="s">
        <v>65</v>
      </c>
      <c r="F10" s="72" t="s">
        <v>66</v>
      </c>
      <c r="G10" s="77">
        <v>50</v>
      </c>
      <c r="H10" s="78">
        <v>50</v>
      </c>
      <c r="I10" s="78">
        <v>50</v>
      </c>
      <c r="J10" s="78">
        <v>50</v>
      </c>
      <c r="K10" s="78">
        <v>5</v>
      </c>
      <c r="L10" s="78">
        <v>50</v>
      </c>
      <c r="M10" s="78">
        <v>20</v>
      </c>
      <c r="N10" s="79">
        <v>50</v>
      </c>
      <c r="O10" s="79">
        <v>50</v>
      </c>
      <c r="P10" s="80">
        <v>20</v>
      </c>
      <c r="Q10" s="21">
        <v>0.001678240740740744</v>
      </c>
      <c r="R10" s="22">
        <v>0</v>
      </c>
      <c r="S10" s="23">
        <v>395</v>
      </c>
      <c r="T10" s="24">
        <v>0.004571759259259259</v>
      </c>
      <c r="U10" s="25">
        <v>0.004571759259259259</v>
      </c>
      <c r="V10" s="26">
        <v>0.006250000000000003</v>
      </c>
      <c r="W10" s="27">
        <v>0.006250000000000003</v>
      </c>
      <c r="X10" s="35">
        <v>3</v>
      </c>
      <c r="Y10" s="28">
        <v>192</v>
      </c>
      <c r="Z10" s="29"/>
      <c r="AA10" s="36"/>
      <c r="AB10" s="37" t="s">
        <v>17</v>
      </c>
    </row>
    <row r="11" spans="1:26" ht="13.5" outlineLevel="1">
      <c r="A11" s="38"/>
      <c r="B11" s="39" t="s">
        <v>99</v>
      </c>
      <c r="C11" s="39"/>
      <c r="D11" s="40"/>
      <c r="E11" s="41"/>
      <c r="F11" s="42"/>
      <c r="X11" s="44"/>
      <c r="Y11" s="44"/>
      <c r="Z11" s="372"/>
    </row>
    <row r="12" spans="1:28" s="58" customFormat="1" ht="13.5" outlineLevel="1">
      <c r="A12" s="46" t="s">
        <v>95</v>
      </c>
      <c r="B12" s="47"/>
      <c r="C12" s="47"/>
      <c r="D12" s="47"/>
      <c r="E12" s="48"/>
      <c r="F12" s="49"/>
      <c r="G12" s="50"/>
      <c r="H12" s="51"/>
      <c r="I12" s="50"/>
      <c r="J12" s="51"/>
      <c r="K12" s="51"/>
      <c r="L12" s="51"/>
      <c r="M12" s="51"/>
      <c r="N12" s="51"/>
      <c r="O12" s="51"/>
      <c r="P12" s="51"/>
      <c r="Q12" s="53"/>
      <c r="R12" s="54"/>
      <c r="S12" s="55"/>
      <c r="T12" s="52"/>
      <c r="U12" s="52"/>
      <c r="V12" s="51"/>
      <c r="W12" s="56"/>
      <c r="X12" s="57"/>
      <c r="Y12" s="57"/>
      <c r="Z12" s="370"/>
      <c r="AA12" s="59"/>
      <c r="AB12" s="59"/>
    </row>
    <row r="13" spans="1:28" s="58" customFormat="1" ht="13.5" outlineLevel="1">
      <c r="A13" s="46" t="s">
        <v>108</v>
      </c>
      <c r="D13" s="61"/>
      <c r="F13" s="62"/>
      <c r="G13" s="6"/>
      <c r="I13" s="6"/>
      <c r="Q13" s="60"/>
      <c r="R13" s="57"/>
      <c r="S13" s="57"/>
      <c r="T13" s="60"/>
      <c r="U13" s="60"/>
      <c r="W13" s="61"/>
      <c r="X13" s="57"/>
      <c r="Y13" s="57"/>
      <c r="Z13" s="371"/>
      <c r="AA13" s="59"/>
      <c r="AB13" s="59"/>
    </row>
    <row r="14" spans="1:26" ht="12.75">
      <c r="A14" s="63"/>
      <c r="B14" s="3"/>
      <c r="C14" s="3"/>
      <c r="D14" s="4"/>
      <c r="F14" s="5"/>
      <c r="Z14" s="371"/>
    </row>
    <row r="15" spans="1:26" ht="13.5">
      <c r="A15" s="46"/>
      <c r="Z15" s="370"/>
    </row>
    <row r="16" spans="5:26" ht="12.75">
      <c r="E16" s="81"/>
      <c r="F16" s="82"/>
      <c r="Z16" s="370"/>
    </row>
    <row r="17" ht="12.75">
      <c r="Z17" s="370"/>
    </row>
    <row r="18" ht="12.75">
      <c r="Z18" s="370"/>
    </row>
    <row r="25" spans="25:26" ht="12.75">
      <c r="Y25" s="9">
        <v>199</v>
      </c>
      <c r="Z25" s="45">
        <v>100</v>
      </c>
    </row>
    <row r="26" spans="25:26" ht="12.75">
      <c r="Y26" s="9">
        <v>179</v>
      </c>
      <c r="Z26" s="45" t="s">
        <v>104</v>
      </c>
    </row>
  </sheetData>
  <sheetProtection formatCells="0" formatColumns="0" formatRows="0" autoFilter="0" pivotTables="0"/>
  <autoFilter ref="A7:AB7"/>
  <mergeCells count="17">
    <mergeCell ref="Z8:Z9"/>
    <mergeCell ref="Z17:Z18"/>
    <mergeCell ref="Z15:Z16"/>
    <mergeCell ref="Z13:Z14"/>
    <mergeCell ref="Z11:Z12"/>
    <mergeCell ref="G6:P6"/>
    <mergeCell ref="Q6:AA6"/>
    <mergeCell ref="AB6:AB7"/>
    <mergeCell ref="C6:C7"/>
    <mergeCell ref="A1:AB1"/>
    <mergeCell ref="A2:AB2"/>
    <mergeCell ref="A4:AB4"/>
    <mergeCell ref="A6:A7"/>
    <mergeCell ref="B6:B7"/>
    <mergeCell ref="D6:D7"/>
    <mergeCell ref="E6:E7"/>
    <mergeCell ref="F6:F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zoomScale="130" zoomScaleNormal="130" zoomScalePageLayoutView="0" workbookViewId="0" topLeftCell="G7">
      <selection activeCell="AF9" sqref="AF9:AF10"/>
    </sheetView>
  </sheetViews>
  <sheetFormatPr defaultColWidth="9.140625" defaultRowHeight="15" outlineLevelRow="1" outlineLevelCol="1"/>
  <cols>
    <col min="1" max="1" width="4.28125" style="3" customWidth="1"/>
    <col min="2" max="2" width="10.140625" style="4" hidden="1" customWidth="1"/>
    <col min="3" max="3" width="6.7109375" style="4" bestFit="1" customWidth="1"/>
    <col min="4" max="4" width="38.140625" style="10" bestFit="1" customWidth="1"/>
    <col min="5" max="5" width="21.140625" style="3" bestFit="1" customWidth="1"/>
    <col min="6" max="6" width="16.28125" style="64" bestFit="1" customWidth="1"/>
    <col min="7" max="16" width="4.7109375" style="3" customWidth="1"/>
    <col min="17" max="17" width="12.140625" style="7" bestFit="1" customWidth="1"/>
    <col min="18" max="18" width="4.28125" style="1" hidden="1" customWidth="1"/>
    <col min="19" max="19" width="6.57421875" style="8" customWidth="1"/>
    <col min="20" max="20" width="8.28125" style="2" customWidth="1"/>
    <col min="21" max="21" width="8.421875" style="2" customWidth="1"/>
    <col min="22" max="22" width="13.421875" style="3" customWidth="1"/>
    <col min="23" max="23" width="9.421875" style="43" bestFit="1" customWidth="1"/>
    <col min="24" max="24" width="4.8515625" style="9" customWidth="1"/>
    <col min="25" max="25" width="8.00390625" style="9" hidden="1" customWidth="1" outlineLevel="1"/>
    <col min="26" max="26" width="10.7109375" style="45" hidden="1" customWidth="1" outlineLevel="1"/>
    <col min="27" max="27" width="7.28125" style="3" hidden="1" customWidth="1" outlineLevel="1"/>
    <col min="28" max="28" width="8.00390625" style="9" customWidth="1" outlineLevel="1"/>
    <col min="29" max="29" width="10.7109375" style="45" customWidth="1" outlineLevel="1"/>
    <col min="30" max="30" width="7.28125" style="3" customWidth="1" outlineLevel="1"/>
    <col min="31" max="31" width="7.140625" style="3" customWidth="1"/>
    <col min="32" max="16384" width="9.140625" style="3" customWidth="1"/>
  </cols>
  <sheetData>
    <row r="1" spans="1:31" ht="32.25" customHeight="1">
      <c r="A1" s="335" t="s">
        <v>19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</row>
    <row r="2" spans="1:31" ht="79.5" customHeight="1" thickBot="1">
      <c r="A2" s="337" t="s">
        <v>20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</row>
    <row r="3" spans="1:31" ht="13.5" thickTop="1">
      <c r="A3" s="90" t="s">
        <v>103</v>
      </c>
      <c r="B3" s="91"/>
      <c r="C3" s="91"/>
      <c r="D3" s="122"/>
      <c r="E3" s="90"/>
      <c r="F3" s="93"/>
      <c r="G3" s="94"/>
      <c r="H3" s="91"/>
      <c r="I3" s="94"/>
      <c r="J3" s="91"/>
      <c r="K3" s="91"/>
      <c r="L3" s="91"/>
      <c r="M3" s="91"/>
      <c r="N3" s="91"/>
      <c r="O3" s="91"/>
      <c r="P3" s="91"/>
      <c r="Q3" s="95"/>
      <c r="R3" s="96"/>
      <c r="S3" s="97"/>
      <c r="T3" s="98"/>
      <c r="U3" s="98"/>
      <c r="V3" s="91"/>
      <c r="W3" s="99"/>
      <c r="X3" s="100"/>
      <c r="Y3" s="100"/>
      <c r="Z3" s="101"/>
      <c r="AA3" s="102"/>
      <c r="AB3" s="100"/>
      <c r="AC3" s="101"/>
      <c r="AD3" s="102"/>
      <c r="AE3" s="103" t="s">
        <v>21</v>
      </c>
    </row>
    <row r="4" spans="1:31" ht="65.25" customHeight="1">
      <c r="A4" s="338" t="s">
        <v>189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</row>
    <row r="5" spans="1:29" s="65" customFormat="1" ht="14.25" outlineLevel="1" thickBot="1">
      <c r="A5" s="39"/>
      <c r="B5" s="39"/>
      <c r="C5" s="39"/>
      <c r="D5" s="40" t="s">
        <v>18</v>
      </c>
      <c r="E5" s="41">
        <f>0.2+0.2+0.2+0.2+0.2+0.2+0.2</f>
        <v>1.4</v>
      </c>
      <c r="F5" s="42"/>
      <c r="Q5" s="83"/>
      <c r="R5" s="84"/>
      <c r="S5" s="32"/>
      <c r="T5" s="33"/>
      <c r="U5" s="33"/>
      <c r="W5" s="66"/>
      <c r="X5" s="85"/>
      <c r="Y5" s="85"/>
      <c r="Z5" s="86"/>
      <c r="AB5" s="85"/>
      <c r="AC5" s="86"/>
    </row>
    <row r="6" spans="1:31" ht="37.5" customHeight="1" thickBot="1">
      <c r="A6" s="365" t="s">
        <v>0</v>
      </c>
      <c r="B6" s="341" t="s">
        <v>1</v>
      </c>
      <c r="C6" s="341" t="s">
        <v>100</v>
      </c>
      <c r="D6" s="377" t="s">
        <v>2</v>
      </c>
      <c r="E6" s="379" t="s">
        <v>3</v>
      </c>
      <c r="F6" s="381" t="s">
        <v>4</v>
      </c>
      <c r="G6" s="327" t="s">
        <v>5</v>
      </c>
      <c r="H6" s="328"/>
      <c r="I6" s="328"/>
      <c r="J6" s="328"/>
      <c r="K6" s="328"/>
      <c r="L6" s="328"/>
      <c r="M6" s="328"/>
      <c r="N6" s="328"/>
      <c r="O6" s="328"/>
      <c r="P6" s="329"/>
      <c r="Q6" s="327" t="s">
        <v>6</v>
      </c>
      <c r="R6" s="328"/>
      <c r="S6" s="328"/>
      <c r="T6" s="328"/>
      <c r="U6" s="328"/>
      <c r="V6" s="328"/>
      <c r="W6" s="328"/>
      <c r="X6" s="328"/>
      <c r="Y6" s="328"/>
      <c r="Z6" s="328"/>
      <c r="AA6" s="329"/>
      <c r="AB6" s="138"/>
      <c r="AC6" s="138"/>
      <c r="AD6" s="138"/>
      <c r="AE6" s="339" t="s">
        <v>7</v>
      </c>
    </row>
    <row r="7" spans="1:31" ht="135" customHeight="1" thickBot="1">
      <c r="A7" s="366"/>
      <c r="B7" s="342"/>
      <c r="C7" s="342"/>
      <c r="D7" s="378"/>
      <c r="E7" s="380"/>
      <c r="F7" s="382"/>
      <c r="G7" s="67">
        <v>1</v>
      </c>
      <c r="H7" s="68">
        <v>2</v>
      </c>
      <c r="I7" s="68">
        <v>3</v>
      </c>
      <c r="J7" s="68">
        <v>4</v>
      </c>
      <c r="K7" s="68">
        <v>5</v>
      </c>
      <c r="L7" s="68">
        <v>6</v>
      </c>
      <c r="M7" s="68">
        <v>7</v>
      </c>
      <c r="N7" s="68">
        <v>8</v>
      </c>
      <c r="O7" s="68">
        <v>9</v>
      </c>
      <c r="P7" s="68">
        <v>10</v>
      </c>
      <c r="Q7" s="11" t="s">
        <v>8</v>
      </c>
      <c r="R7" s="12" t="s">
        <v>9</v>
      </c>
      <c r="S7" s="13" t="s">
        <v>10</v>
      </c>
      <c r="T7" s="14" t="s">
        <v>11</v>
      </c>
      <c r="U7" s="14" t="s">
        <v>12</v>
      </c>
      <c r="V7" s="15" t="s">
        <v>96</v>
      </c>
      <c r="W7" s="16" t="s">
        <v>6</v>
      </c>
      <c r="X7" s="145" t="s">
        <v>13</v>
      </c>
      <c r="Y7" s="145" t="s">
        <v>97</v>
      </c>
      <c r="Z7" s="129" t="s">
        <v>14</v>
      </c>
      <c r="AA7" s="146" t="s">
        <v>15</v>
      </c>
      <c r="AB7" s="145" t="s">
        <v>97</v>
      </c>
      <c r="AC7" s="129" t="s">
        <v>14</v>
      </c>
      <c r="AD7" s="146" t="s">
        <v>15</v>
      </c>
      <c r="AE7" s="383" t="s">
        <v>7</v>
      </c>
    </row>
    <row r="8" spans="1:31" ht="26.25">
      <c r="A8" s="133">
        <v>1</v>
      </c>
      <c r="B8" s="69" t="s">
        <v>71</v>
      </c>
      <c r="C8" s="104">
        <v>2</v>
      </c>
      <c r="D8" s="70" t="s">
        <v>72</v>
      </c>
      <c r="E8" s="71" t="s">
        <v>73</v>
      </c>
      <c r="F8" s="72" t="s">
        <v>25</v>
      </c>
      <c r="G8" s="77">
        <v>0</v>
      </c>
      <c r="H8" s="78">
        <v>0</v>
      </c>
      <c r="I8" s="78">
        <v>5</v>
      </c>
      <c r="J8" s="78">
        <v>5</v>
      </c>
      <c r="K8" s="78">
        <v>5</v>
      </c>
      <c r="L8" s="78">
        <v>5</v>
      </c>
      <c r="M8" s="78">
        <v>5</v>
      </c>
      <c r="N8" s="79">
        <v>0</v>
      </c>
      <c r="O8" s="79">
        <v>5</v>
      </c>
      <c r="P8" s="80">
        <v>20</v>
      </c>
      <c r="Q8" s="21">
        <v>0.002430555555555561</v>
      </c>
      <c r="R8" s="22">
        <v>0</v>
      </c>
      <c r="S8" s="23">
        <v>50</v>
      </c>
      <c r="T8" s="24">
        <v>0.0005787037037037037</v>
      </c>
      <c r="U8" s="25">
        <v>0.0005787037037037037</v>
      </c>
      <c r="V8" s="26">
        <v>0.0030092592592592645</v>
      </c>
      <c r="W8" s="127">
        <v>0.0030092592592592645</v>
      </c>
      <c r="X8" s="147">
        <v>1</v>
      </c>
      <c r="Y8" s="147">
        <v>200</v>
      </c>
      <c r="Z8" s="148">
        <v>1</v>
      </c>
      <c r="AA8" s="149"/>
      <c r="AB8" s="125">
        <v>199</v>
      </c>
      <c r="AC8" s="135">
        <v>1</v>
      </c>
      <c r="AD8" s="154" t="s">
        <v>106</v>
      </c>
      <c r="AE8" s="155"/>
    </row>
    <row r="9" spans="1:32" ht="26.25">
      <c r="A9" s="132">
        <v>2</v>
      </c>
      <c r="B9" s="69" t="s">
        <v>78</v>
      </c>
      <c r="C9" s="104">
        <v>2</v>
      </c>
      <c r="D9" s="70" t="s">
        <v>79</v>
      </c>
      <c r="E9" s="71" t="s">
        <v>80</v>
      </c>
      <c r="F9" s="72" t="s">
        <v>25</v>
      </c>
      <c r="G9" s="77">
        <v>20</v>
      </c>
      <c r="H9" s="78">
        <v>50</v>
      </c>
      <c r="I9" s="78">
        <v>50</v>
      </c>
      <c r="J9" s="78">
        <v>5</v>
      </c>
      <c r="K9" s="78">
        <v>5</v>
      </c>
      <c r="L9" s="78">
        <v>0</v>
      </c>
      <c r="M9" s="78">
        <v>5</v>
      </c>
      <c r="N9" s="79">
        <v>0</v>
      </c>
      <c r="O9" s="79">
        <v>50</v>
      </c>
      <c r="P9" s="80">
        <v>20</v>
      </c>
      <c r="Q9" s="21">
        <v>0.0012152777777777735</v>
      </c>
      <c r="R9" s="22">
        <v>0</v>
      </c>
      <c r="S9" s="23">
        <v>205</v>
      </c>
      <c r="T9" s="24">
        <v>0.002372685185185185</v>
      </c>
      <c r="U9" s="150">
        <v>0.002372685185185185</v>
      </c>
      <c r="V9" s="150">
        <v>0.0035879629629629586</v>
      </c>
      <c r="W9" s="151">
        <v>0.0035879629629629586</v>
      </c>
      <c r="X9" s="147">
        <v>2</v>
      </c>
      <c r="Y9" s="147">
        <v>196</v>
      </c>
      <c r="Z9" s="148">
        <f>Y9*Z8/Y8</f>
        <v>0.98</v>
      </c>
      <c r="AA9" s="149"/>
      <c r="AB9" s="125">
        <v>179</v>
      </c>
      <c r="AC9" s="153">
        <f>W9*$AC$8/W8</f>
        <v>1.1923076923076887</v>
      </c>
      <c r="AD9" s="154"/>
      <c r="AE9" s="155"/>
      <c r="AF9" s="354"/>
    </row>
    <row r="10" spans="1:32" ht="26.25">
      <c r="A10" s="34">
        <v>3</v>
      </c>
      <c r="B10" s="69" t="s">
        <v>74</v>
      </c>
      <c r="C10" s="104">
        <v>1</v>
      </c>
      <c r="D10" s="137" t="s">
        <v>75</v>
      </c>
      <c r="E10" s="71" t="s">
        <v>65</v>
      </c>
      <c r="F10" s="72" t="s">
        <v>66</v>
      </c>
      <c r="G10" s="77">
        <v>50</v>
      </c>
      <c r="H10" s="78">
        <v>50</v>
      </c>
      <c r="I10" s="78">
        <v>5</v>
      </c>
      <c r="J10" s="78">
        <v>0</v>
      </c>
      <c r="K10" s="78">
        <v>20</v>
      </c>
      <c r="L10" s="78">
        <v>50</v>
      </c>
      <c r="M10" s="78">
        <v>20</v>
      </c>
      <c r="N10" s="79">
        <v>20</v>
      </c>
      <c r="O10" s="79">
        <v>50</v>
      </c>
      <c r="P10" s="80">
        <v>20</v>
      </c>
      <c r="Q10" s="21">
        <v>0.0015046296296296266</v>
      </c>
      <c r="R10" s="22">
        <v>0</v>
      </c>
      <c r="S10" s="23">
        <v>285</v>
      </c>
      <c r="T10" s="24">
        <v>0.003298611111111111</v>
      </c>
      <c r="U10" s="150">
        <v>0.003298611111111111</v>
      </c>
      <c r="V10" s="150">
        <v>0.004803240740740738</v>
      </c>
      <c r="W10" s="151">
        <v>0.004803240740740738</v>
      </c>
      <c r="X10" s="147">
        <v>3</v>
      </c>
      <c r="Y10" s="147">
        <v>188</v>
      </c>
      <c r="Z10" s="386">
        <v>1.5961538461538425</v>
      </c>
      <c r="AA10" s="149"/>
      <c r="AB10" s="125">
        <v>164</v>
      </c>
      <c r="AC10" s="153">
        <f>W10*$AC$8/W8</f>
        <v>1.5961538461538425</v>
      </c>
      <c r="AD10" s="149"/>
      <c r="AE10" s="155" t="s">
        <v>17</v>
      </c>
      <c r="AF10" s="355"/>
    </row>
    <row r="11" spans="1:31" ht="26.25">
      <c r="A11" s="34">
        <v>4</v>
      </c>
      <c r="B11" s="69" t="s">
        <v>76</v>
      </c>
      <c r="C11" s="104">
        <v>1</v>
      </c>
      <c r="D11" s="70" t="s">
        <v>77</v>
      </c>
      <c r="E11" s="71" t="s">
        <v>65</v>
      </c>
      <c r="F11" s="72" t="s">
        <v>66</v>
      </c>
      <c r="G11" s="77">
        <v>50</v>
      </c>
      <c r="H11" s="78">
        <v>50</v>
      </c>
      <c r="I11" s="78">
        <v>20</v>
      </c>
      <c r="J11" s="78">
        <v>50</v>
      </c>
      <c r="K11" s="78">
        <v>0</v>
      </c>
      <c r="L11" s="78">
        <v>50</v>
      </c>
      <c r="M11" s="78">
        <v>0</v>
      </c>
      <c r="N11" s="79">
        <v>20</v>
      </c>
      <c r="O11" s="79">
        <v>50</v>
      </c>
      <c r="P11" s="80">
        <v>50</v>
      </c>
      <c r="Q11" s="21">
        <v>0.0019791666666666707</v>
      </c>
      <c r="R11" s="22">
        <v>0</v>
      </c>
      <c r="S11" s="23">
        <v>340</v>
      </c>
      <c r="T11" s="24">
        <v>0.003935185185185185</v>
      </c>
      <c r="U11" s="150">
        <v>0.003935185185185185</v>
      </c>
      <c r="V11" s="150">
        <v>0.0059143518518518555</v>
      </c>
      <c r="W11" s="151">
        <v>0.0059143518518518555</v>
      </c>
      <c r="X11" s="147">
        <v>4</v>
      </c>
      <c r="Y11" s="147">
        <v>184</v>
      </c>
      <c r="Z11" s="386"/>
      <c r="AA11" s="149"/>
      <c r="AB11" s="124">
        <v>149</v>
      </c>
      <c r="AC11" s="153">
        <f>W11*$AC$8/W8</f>
        <v>1.9653846153846133</v>
      </c>
      <c r="AD11" s="149"/>
      <c r="AE11" s="155" t="s">
        <v>17</v>
      </c>
    </row>
    <row r="12" spans="1:31" ht="26.25">
      <c r="A12" s="34">
        <v>5</v>
      </c>
      <c r="B12" s="69" t="s">
        <v>83</v>
      </c>
      <c r="C12" s="104">
        <v>1</v>
      </c>
      <c r="D12" s="70" t="s">
        <v>84</v>
      </c>
      <c r="E12" s="71" t="s">
        <v>65</v>
      </c>
      <c r="F12" s="72" t="s">
        <v>66</v>
      </c>
      <c r="G12" s="77">
        <v>50</v>
      </c>
      <c r="H12" s="78">
        <v>50</v>
      </c>
      <c r="I12" s="78">
        <v>5</v>
      </c>
      <c r="J12" s="78">
        <v>50</v>
      </c>
      <c r="K12" s="78">
        <v>50</v>
      </c>
      <c r="L12" s="78">
        <v>50</v>
      </c>
      <c r="M12" s="78">
        <v>50</v>
      </c>
      <c r="N12" s="79">
        <v>50</v>
      </c>
      <c r="O12" s="79">
        <v>50</v>
      </c>
      <c r="P12" s="80">
        <v>20</v>
      </c>
      <c r="Q12" s="21">
        <v>0.0021180555555555536</v>
      </c>
      <c r="R12" s="22">
        <v>0</v>
      </c>
      <c r="S12" s="23">
        <v>425</v>
      </c>
      <c r="T12" s="24">
        <v>0.004918981481481482</v>
      </c>
      <c r="U12" s="150">
        <v>0.004918981481481482</v>
      </c>
      <c r="V12" s="150">
        <v>0.007037037037037035</v>
      </c>
      <c r="W12" s="151">
        <v>0.007037037037037035</v>
      </c>
      <c r="X12" s="147">
        <v>5</v>
      </c>
      <c r="Y12" s="147">
        <v>180</v>
      </c>
      <c r="Z12" s="386">
        <v>2.3384615384615337</v>
      </c>
      <c r="AA12" s="149"/>
      <c r="AB12" s="147">
        <v>139</v>
      </c>
      <c r="AC12" s="153">
        <f>W12*AC8/W8</f>
        <v>2.3384615384615337</v>
      </c>
      <c r="AD12" s="149"/>
      <c r="AE12" s="155" t="s">
        <v>17</v>
      </c>
    </row>
    <row r="13" spans="1:31" ht="26.25">
      <c r="A13" s="34">
        <v>6</v>
      </c>
      <c r="B13" s="69" t="s">
        <v>81</v>
      </c>
      <c r="C13" s="104">
        <v>1</v>
      </c>
      <c r="D13" s="70" t="s">
        <v>82</v>
      </c>
      <c r="E13" s="71" t="s">
        <v>65</v>
      </c>
      <c r="F13" s="72" t="s">
        <v>66</v>
      </c>
      <c r="G13" s="77">
        <v>50</v>
      </c>
      <c r="H13" s="78">
        <v>50</v>
      </c>
      <c r="I13" s="78">
        <v>50</v>
      </c>
      <c r="J13" s="78">
        <v>50</v>
      </c>
      <c r="K13" s="78">
        <v>50</v>
      </c>
      <c r="L13" s="78">
        <v>50</v>
      </c>
      <c r="M13" s="78">
        <v>50</v>
      </c>
      <c r="N13" s="79">
        <v>50</v>
      </c>
      <c r="O13" s="79">
        <v>50</v>
      </c>
      <c r="P13" s="80">
        <v>50</v>
      </c>
      <c r="Q13" s="21">
        <v>0.001388888888888891</v>
      </c>
      <c r="R13" s="22">
        <v>0</v>
      </c>
      <c r="S13" s="23">
        <v>500</v>
      </c>
      <c r="T13" s="24">
        <v>0.005787037037037037</v>
      </c>
      <c r="U13" s="150">
        <v>0.005787037037037037</v>
      </c>
      <c r="V13" s="150">
        <v>0.007175925925925928</v>
      </c>
      <c r="W13" s="151">
        <v>0.007175925925925928</v>
      </c>
      <c r="X13" s="147">
        <v>6</v>
      </c>
      <c r="Y13" s="147">
        <v>176</v>
      </c>
      <c r="Z13" s="386"/>
      <c r="AA13" s="149"/>
      <c r="AB13" s="147">
        <v>129</v>
      </c>
      <c r="AC13" s="153">
        <f>W13*AC8/W8</f>
        <v>2.384615384615381</v>
      </c>
      <c r="AD13" s="149"/>
      <c r="AE13" s="155" t="s">
        <v>17</v>
      </c>
    </row>
    <row r="14" spans="1:31" ht="13.5" outlineLevel="1">
      <c r="A14" s="38"/>
      <c r="B14" s="39"/>
      <c r="C14" s="39"/>
      <c r="D14" s="40"/>
      <c r="E14" s="41"/>
      <c r="F14" s="42"/>
      <c r="W14" s="66"/>
      <c r="X14" s="85"/>
      <c r="Y14" s="85"/>
      <c r="Z14" s="385"/>
      <c r="AA14" s="65"/>
      <c r="AB14" s="376"/>
      <c r="AC14" s="374"/>
      <c r="AD14" s="375"/>
      <c r="AE14" s="65"/>
    </row>
    <row r="15" spans="1:31" s="58" customFormat="1" ht="13.5" outlineLevel="1">
      <c r="A15" s="46" t="s">
        <v>95</v>
      </c>
      <c r="B15" s="47"/>
      <c r="C15" s="47"/>
      <c r="D15" s="47"/>
      <c r="E15" s="48"/>
      <c r="F15" s="49"/>
      <c r="G15" s="50"/>
      <c r="H15" s="51"/>
      <c r="I15" s="50"/>
      <c r="J15" s="51"/>
      <c r="K15" s="51"/>
      <c r="L15" s="51"/>
      <c r="M15" s="51"/>
      <c r="N15" s="51"/>
      <c r="O15" s="51"/>
      <c r="P15" s="51"/>
      <c r="Q15" s="53"/>
      <c r="R15" s="54"/>
      <c r="S15" s="55"/>
      <c r="T15" s="52"/>
      <c r="U15" s="52"/>
      <c r="V15" s="51"/>
      <c r="W15" s="56"/>
      <c r="X15" s="55"/>
      <c r="Y15" s="55"/>
      <c r="Z15" s="385"/>
      <c r="AA15" s="143"/>
      <c r="AB15" s="373"/>
      <c r="AC15" s="374"/>
      <c r="AD15" s="375"/>
      <c r="AE15" s="143"/>
    </row>
    <row r="16" spans="1:31" s="58" customFormat="1" ht="13.5" outlineLevel="1">
      <c r="A16" s="46" t="s">
        <v>108</v>
      </c>
      <c r="D16" s="61"/>
      <c r="F16" s="62"/>
      <c r="G16" s="6"/>
      <c r="I16" s="6"/>
      <c r="Q16" s="60"/>
      <c r="R16" s="57"/>
      <c r="S16" s="57"/>
      <c r="T16" s="60"/>
      <c r="U16" s="60"/>
      <c r="V16" s="152"/>
      <c r="W16" s="47"/>
      <c r="X16" s="373"/>
      <c r="Y16" s="55"/>
      <c r="Z16" s="384"/>
      <c r="AA16" s="143"/>
      <c r="AB16" s="373"/>
      <c r="AC16" s="374"/>
      <c r="AD16" s="375"/>
      <c r="AE16" s="143"/>
    </row>
    <row r="17" spans="1:31" ht="13.5">
      <c r="A17" s="63"/>
      <c r="B17" s="3"/>
      <c r="C17" s="3"/>
      <c r="D17" s="4"/>
      <c r="F17" s="5"/>
      <c r="V17" s="152"/>
      <c r="W17" s="66"/>
      <c r="X17" s="373"/>
      <c r="Y17" s="144"/>
      <c r="Z17" s="384"/>
      <c r="AA17" s="65"/>
      <c r="AB17" s="373"/>
      <c r="AC17" s="374"/>
      <c r="AD17" s="375"/>
      <c r="AE17" s="65"/>
    </row>
    <row r="18" spans="1:31" ht="13.5">
      <c r="A18" s="46"/>
      <c r="V18" s="152"/>
      <c r="W18" s="66"/>
      <c r="X18" s="373"/>
      <c r="Y18" s="144"/>
      <c r="Z18" s="86"/>
      <c r="AA18" s="65"/>
      <c r="AB18" s="373"/>
      <c r="AC18" s="374"/>
      <c r="AD18" s="375"/>
      <c r="AE18" s="65"/>
    </row>
    <row r="19" spans="5:31" ht="13.5">
      <c r="E19" s="81"/>
      <c r="F19" s="82"/>
      <c r="V19" s="152"/>
      <c r="W19" s="66"/>
      <c r="X19" s="373"/>
      <c r="Y19" s="144"/>
      <c r="Z19" s="86"/>
      <c r="AA19" s="65"/>
      <c r="AB19" s="373"/>
      <c r="AC19" s="374"/>
      <c r="AD19" s="375"/>
      <c r="AE19" s="65"/>
    </row>
    <row r="20" spans="22:31" ht="13.5">
      <c r="V20" s="152"/>
      <c r="W20" s="66"/>
      <c r="X20" s="373"/>
      <c r="Y20" s="144"/>
      <c r="Z20" s="86"/>
      <c r="AA20" s="65"/>
      <c r="AB20" s="373"/>
      <c r="AC20" s="374"/>
      <c r="AD20" s="375"/>
      <c r="AE20" s="65"/>
    </row>
    <row r="21" spans="22:31" ht="13.5">
      <c r="V21" s="152"/>
      <c r="W21" s="66"/>
      <c r="X21" s="373"/>
      <c r="Y21" s="144"/>
      <c r="Z21" s="86"/>
      <c r="AA21" s="65"/>
      <c r="AB21" s="373"/>
      <c r="AC21" s="374"/>
      <c r="AD21" s="375"/>
      <c r="AE21" s="65"/>
    </row>
    <row r="22" spans="22:31" ht="12.75">
      <c r="V22" s="65"/>
      <c r="W22" s="66"/>
      <c r="X22" s="373"/>
      <c r="Y22" s="144"/>
      <c r="Z22" s="86"/>
      <c r="AA22" s="65"/>
      <c r="AB22" s="140"/>
      <c r="AC22" s="141"/>
      <c r="AD22" s="142"/>
      <c r="AE22" s="65"/>
    </row>
    <row r="23" spans="22:31" ht="12.75">
      <c r="V23" s="65"/>
      <c r="W23" s="66"/>
      <c r="X23" s="373"/>
      <c r="Y23" s="144"/>
      <c r="Z23" s="86"/>
      <c r="AA23" s="65"/>
      <c r="AB23" s="140"/>
      <c r="AC23" s="141"/>
      <c r="AD23" s="142"/>
      <c r="AE23" s="65"/>
    </row>
    <row r="24" spans="22:28" ht="12.75">
      <c r="V24" s="65"/>
      <c r="W24" s="66"/>
      <c r="X24" s="373"/>
      <c r="AB24" s="44"/>
    </row>
    <row r="25" spans="22:30" ht="13.5">
      <c r="V25" s="65"/>
      <c r="W25" s="66"/>
      <c r="X25" s="373"/>
      <c r="AB25" s="57"/>
      <c r="AC25" s="58"/>
      <c r="AD25" s="59"/>
    </row>
    <row r="26" spans="22:30" ht="13.5">
      <c r="V26" s="65"/>
      <c r="W26" s="66"/>
      <c r="X26" s="373"/>
      <c r="AB26" s="57"/>
      <c r="AC26" s="58"/>
      <c r="AD26" s="59"/>
    </row>
    <row r="27" spans="22:24" ht="12.75">
      <c r="V27" s="65"/>
      <c r="W27" s="66"/>
      <c r="X27" s="373"/>
    </row>
    <row r="28" spans="22:24" ht="12.75">
      <c r="V28" s="65"/>
      <c r="W28" s="66"/>
      <c r="X28" s="373"/>
    </row>
    <row r="29" spans="22:24" ht="12.75">
      <c r="V29" s="65"/>
      <c r="W29" s="66"/>
      <c r="X29" s="373"/>
    </row>
    <row r="30" spans="22:24" ht="12.75">
      <c r="V30" s="65"/>
      <c r="W30" s="66"/>
      <c r="X30" s="373"/>
    </row>
    <row r="31" spans="22:24" ht="12.75">
      <c r="V31" s="65"/>
      <c r="W31" s="66"/>
      <c r="X31" s="373"/>
    </row>
  </sheetData>
  <sheetProtection formatCells="0" formatColumns="0" formatRows="0" autoFilter="0" pivotTables="0"/>
  <autoFilter ref="A7:AE7">
    <sortState ref="A8:AE31">
      <sortCondition sortBy="value" ref="B8:B31"/>
    </sortState>
  </autoFilter>
  <mergeCells count="37">
    <mergeCell ref="AF9:AF10"/>
    <mergeCell ref="AE6:AE7"/>
    <mergeCell ref="Z16:Z17"/>
    <mergeCell ref="Z14:Z15"/>
    <mergeCell ref="Z12:Z13"/>
    <mergeCell ref="Z10:Z11"/>
    <mergeCell ref="A1:AE1"/>
    <mergeCell ref="A2:AE2"/>
    <mergeCell ref="A4:AE4"/>
    <mergeCell ref="A6:A7"/>
    <mergeCell ref="B6:B7"/>
    <mergeCell ref="C6:C7"/>
    <mergeCell ref="D6:D7"/>
    <mergeCell ref="E6:E7"/>
    <mergeCell ref="F6:F7"/>
    <mergeCell ref="G6:P6"/>
    <mergeCell ref="Q6:AA6"/>
    <mergeCell ref="AB14:AB15"/>
    <mergeCell ref="AC14:AC15"/>
    <mergeCell ref="AD14:AD15"/>
    <mergeCell ref="AB16:AB17"/>
    <mergeCell ref="AC16:AC17"/>
    <mergeCell ref="AD16:AD17"/>
    <mergeCell ref="AB18:AB19"/>
    <mergeCell ref="AC18:AC19"/>
    <mergeCell ref="AD18:AD19"/>
    <mergeCell ref="AB20:AB21"/>
    <mergeCell ref="AC20:AC21"/>
    <mergeCell ref="AD20:AD21"/>
    <mergeCell ref="X28:X29"/>
    <mergeCell ref="X30:X31"/>
    <mergeCell ref="X16:X17"/>
    <mergeCell ref="X18:X19"/>
    <mergeCell ref="X20:X21"/>
    <mergeCell ref="X22:X23"/>
    <mergeCell ref="X24:X25"/>
    <mergeCell ref="X26:X2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zoomScale="70" zoomScaleNormal="70" zoomScalePageLayoutView="0" workbookViewId="0" topLeftCell="A1">
      <selection activeCell="Q10" sqref="Q10"/>
    </sheetView>
  </sheetViews>
  <sheetFormatPr defaultColWidth="9.140625" defaultRowHeight="15" outlineLevelRow="1" outlineLevelCol="1"/>
  <cols>
    <col min="1" max="1" width="4.28125" style="3" customWidth="1"/>
    <col min="2" max="2" width="10.140625" style="4" hidden="1" customWidth="1"/>
    <col min="3" max="3" width="6.7109375" style="109" bestFit="1" customWidth="1"/>
    <col min="4" max="4" width="37.421875" style="10" bestFit="1" customWidth="1"/>
    <col min="5" max="5" width="21.140625" style="3" bestFit="1" customWidth="1"/>
    <col min="6" max="6" width="16.28125" style="64" bestFit="1" customWidth="1"/>
    <col min="7" max="16" width="4.7109375" style="3" customWidth="1"/>
    <col min="17" max="17" width="12.140625" style="7" bestFit="1" customWidth="1"/>
    <col min="18" max="18" width="4.28125" style="1" hidden="1" customWidth="1"/>
    <col min="19" max="19" width="6.57421875" style="8" customWidth="1"/>
    <col min="20" max="20" width="8.28125" style="2" customWidth="1"/>
    <col min="21" max="21" width="8.421875" style="2" customWidth="1"/>
    <col min="22" max="22" width="13.421875" style="3" customWidth="1"/>
    <col min="23" max="23" width="9.421875" style="43" bestFit="1" customWidth="1"/>
    <col min="24" max="24" width="4.8515625" style="9" customWidth="1"/>
    <col min="25" max="25" width="8.00390625" style="9" hidden="1" customWidth="1" outlineLevel="1"/>
    <col min="26" max="26" width="10.7109375" style="45" hidden="1" customWidth="1" outlineLevel="1"/>
    <col min="27" max="27" width="7.28125" style="3" hidden="1" customWidth="1" outlineLevel="1"/>
    <col min="28" max="28" width="7.140625" style="3" customWidth="1" collapsed="1"/>
    <col min="29" max="16384" width="9.140625" style="3" customWidth="1"/>
  </cols>
  <sheetData>
    <row r="1" spans="1:28" ht="32.25" customHeight="1">
      <c r="A1" s="335" t="s">
        <v>19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</row>
    <row r="2" spans="1:28" ht="79.5" customHeight="1" thickBot="1">
      <c r="A2" s="337" t="s">
        <v>20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</row>
    <row r="3" spans="1:28" ht="13.5" thickTop="1">
      <c r="A3" s="90" t="s">
        <v>103</v>
      </c>
      <c r="B3" s="91"/>
      <c r="C3" s="91"/>
      <c r="D3" s="122"/>
      <c r="E3" s="90"/>
      <c r="F3" s="93"/>
      <c r="G3" s="94"/>
      <c r="H3" s="91"/>
      <c r="I3" s="94"/>
      <c r="J3" s="91"/>
      <c r="K3" s="91"/>
      <c r="L3" s="91"/>
      <c r="M3" s="91"/>
      <c r="N3" s="91"/>
      <c r="O3" s="91"/>
      <c r="P3" s="91"/>
      <c r="Q3" s="95"/>
      <c r="R3" s="96"/>
      <c r="S3" s="97"/>
      <c r="T3" s="98"/>
      <c r="U3" s="98"/>
      <c r="V3" s="91"/>
      <c r="W3" s="99"/>
      <c r="X3" s="100"/>
      <c r="Y3" s="100"/>
      <c r="Z3" s="101"/>
      <c r="AA3" s="102"/>
      <c r="AB3" s="103" t="s">
        <v>21</v>
      </c>
    </row>
    <row r="4" spans="1:28" ht="65.25" customHeight="1">
      <c r="A4" s="338" t="s">
        <v>190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</row>
    <row r="5" spans="1:26" s="65" customFormat="1" ht="14.25" outlineLevel="1" thickBot="1">
      <c r="A5" s="39"/>
      <c r="B5" s="39"/>
      <c r="C5" s="106"/>
      <c r="D5" s="40" t="s">
        <v>18</v>
      </c>
      <c r="E5" s="41" t="s">
        <v>98</v>
      </c>
      <c r="F5" s="42"/>
      <c r="Q5" s="83"/>
      <c r="R5" s="84"/>
      <c r="S5" s="32"/>
      <c r="T5" s="33"/>
      <c r="U5" s="33"/>
      <c r="W5" s="66"/>
      <c r="X5" s="85"/>
      <c r="Y5" s="85"/>
      <c r="Z5" s="86"/>
    </row>
    <row r="6" spans="1:28" ht="37.5" customHeight="1" thickBot="1">
      <c r="A6" s="365" t="s">
        <v>0</v>
      </c>
      <c r="B6" s="341" t="s">
        <v>1</v>
      </c>
      <c r="C6" s="341" t="s">
        <v>100</v>
      </c>
      <c r="D6" s="377" t="s">
        <v>2</v>
      </c>
      <c r="E6" s="379" t="s">
        <v>3</v>
      </c>
      <c r="F6" s="381" t="s">
        <v>4</v>
      </c>
      <c r="G6" s="327" t="s">
        <v>5</v>
      </c>
      <c r="H6" s="328"/>
      <c r="I6" s="328"/>
      <c r="J6" s="328"/>
      <c r="K6" s="328"/>
      <c r="L6" s="328"/>
      <c r="M6" s="328"/>
      <c r="N6" s="328"/>
      <c r="O6" s="328"/>
      <c r="P6" s="329"/>
      <c r="Q6" s="327" t="s">
        <v>6</v>
      </c>
      <c r="R6" s="328"/>
      <c r="S6" s="328"/>
      <c r="T6" s="328"/>
      <c r="U6" s="328"/>
      <c r="V6" s="328"/>
      <c r="W6" s="328"/>
      <c r="X6" s="328"/>
      <c r="Y6" s="328"/>
      <c r="Z6" s="328"/>
      <c r="AA6" s="329"/>
      <c r="AB6" s="339" t="s">
        <v>7</v>
      </c>
    </row>
    <row r="7" spans="1:28" ht="135" customHeight="1" thickBot="1">
      <c r="A7" s="366"/>
      <c r="B7" s="342"/>
      <c r="C7" s="342"/>
      <c r="D7" s="378"/>
      <c r="E7" s="380"/>
      <c r="F7" s="382"/>
      <c r="G7" s="67">
        <v>1</v>
      </c>
      <c r="H7" s="68">
        <v>2</v>
      </c>
      <c r="I7" s="68">
        <v>3</v>
      </c>
      <c r="J7" s="68">
        <v>4</v>
      </c>
      <c r="K7" s="68">
        <v>5</v>
      </c>
      <c r="L7" s="68">
        <v>6</v>
      </c>
      <c r="M7" s="68">
        <v>7</v>
      </c>
      <c r="N7" s="68">
        <v>8</v>
      </c>
      <c r="O7" s="68">
        <v>9</v>
      </c>
      <c r="P7" s="68">
        <v>10</v>
      </c>
      <c r="Q7" s="11" t="s">
        <v>8</v>
      </c>
      <c r="R7" s="12" t="s">
        <v>9</v>
      </c>
      <c r="S7" s="13" t="s">
        <v>10</v>
      </c>
      <c r="T7" s="14" t="s">
        <v>11</v>
      </c>
      <c r="U7" s="14" t="s">
        <v>12</v>
      </c>
      <c r="V7" s="15" t="s">
        <v>96</v>
      </c>
      <c r="W7" s="16" t="s">
        <v>6</v>
      </c>
      <c r="X7" s="17" t="s">
        <v>13</v>
      </c>
      <c r="Y7" s="17" t="s">
        <v>97</v>
      </c>
      <c r="Z7" s="18" t="s">
        <v>14</v>
      </c>
      <c r="AA7" s="19" t="s">
        <v>15</v>
      </c>
      <c r="AB7" s="340" t="s">
        <v>7</v>
      </c>
    </row>
    <row r="8" spans="1:28" ht="26.25">
      <c r="A8" s="34">
        <v>1</v>
      </c>
      <c r="B8" s="69" t="s">
        <v>85</v>
      </c>
      <c r="C8" s="104">
        <v>2</v>
      </c>
      <c r="D8" s="137" t="s">
        <v>86</v>
      </c>
      <c r="E8" s="71" t="s">
        <v>65</v>
      </c>
      <c r="F8" s="72" t="s">
        <v>66</v>
      </c>
      <c r="G8" s="77">
        <v>5</v>
      </c>
      <c r="H8" s="77">
        <v>5</v>
      </c>
      <c r="I8" s="78">
        <v>0</v>
      </c>
      <c r="J8" s="78">
        <v>5</v>
      </c>
      <c r="K8" s="78">
        <v>5</v>
      </c>
      <c r="L8" s="78">
        <v>20</v>
      </c>
      <c r="M8" s="78">
        <v>0</v>
      </c>
      <c r="N8" s="79">
        <v>0</v>
      </c>
      <c r="O8" s="79">
        <v>5</v>
      </c>
      <c r="P8" s="80">
        <v>20</v>
      </c>
      <c r="Q8" s="21">
        <v>0.002106481481481473</v>
      </c>
      <c r="R8" s="22">
        <v>0</v>
      </c>
      <c r="S8" s="23">
        <v>65</v>
      </c>
      <c r="T8" s="24">
        <v>0.0007523148148148148</v>
      </c>
      <c r="U8" s="25">
        <v>0.0007523148148148148</v>
      </c>
      <c r="V8" s="26">
        <v>0.002858796296296288</v>
      </c>
      <c r="W8" s="27">
        <v>0.002858796296296288</v>
      </c>
      <c r="X8" s="35">
        <v>1</v>
      </c>
      <c r="Y8" s="28">
        <v>200</v>
      </c>
      <c r="Z8" s="367">
        <v>1</v>
      </c>
      <c r="AA8" s="36"/>
      <c r="AB8" s="37" t="s">
        <v>17</v>
      </c>
    </row>
    <row r="9" spans="1:28" ht="26.25">
      <c r="A9" s="34">
        <v>2</v>
      </c>
      <c r="B9" s="69" t="s">
        <v>87</v>
      </c>
      <c r="C9" s="104">
        <v>1</v>
      </c>
      <c r="D9" s="70" t="s">
        <v>88</v>
      </c>
      <c r="E9" s="71" t="s">
        <v>45</v>
      </c>
      <c r="F9" s="72" t="s">
        <v>25</v>
      </c>
      <c r="G9" s="77">
        <v>5</v>
      </c>
      <c r="H9" s="77">
        <v>5</v>
      </c>
      <c r="I9" s="78">
        <v>20</v>
      </c>
      <c r="J9" s="78">
        <v>5</v>
      </c>
      <c r="K9" s="78">
        <v>5</v>
      </c>
      <c r="L9" s="78">
        <v>50</v>
      </c>
      <c r="M9" s="78">
        <v>5</v>
      </c>
      <c r="N9" s="79">
        <v>5</v>
      </c>
      <c r="O9" s="79">
        <v>20</v>
      </c>
      <c r="P9" s="80">
        <v>5</v>
      </c>
      <c r="Q9" s="21">
        <v>0.0018518518518518545</v>
      </c>
      <c r="R9" s="22">
        <v>0</v>
      </c>
      <c r="S9" s="23">
        <v>125</v>
      </c>
      <c r="T9" s="24">
        <v>0.0014467592592592592</v>
      </c>
      <c r="U9" s="25">
        <v>0.0014467592592592592</v>
      </c>
      <c r="V9" s="26">
        <v>0.0032986111111111137</v>
      </c>
      <c r="W9" s="27">
        <v>0.0032986111111111137</v>
      </c>
      <c r="X9" s="35">
        <v>2</v>
      </c>
      <c r="Y9" s="28">
        <v>196</v>
      </c>
      <c r="Z9" s="358"/>
      <c r="AA9" s="36"/>
      <c r="AB9" s="37" t="s">
        <v>17</v>
      </c>
    </row>
    <row r="10" spans="1:26" ht="13.5" outlineLevel="1">
      <c r="A10" s="38"/>
      <c r="B10" s="39" t="s">
        <v>99</v>
      </c>
      <c r="C10" s="106"/>
      <c r="D10" s="40"/>
      <c r="E10" s="41"/>
      <c r="F10" s="42"/>
      <c r="X10" s="44"/>
      <c r="Y10" s="44"/>
      <c r="Z10" s="372"/>
    </row>
    <row r="11" spans="1:28" s="58" customFormat="1" ht="13.5" outlineLevel="1">
      <c r="A11" s="46" t="s">
        <v>95</v>
      </c>
      <c r="B11" s="47"/>
      <c r="C11" s="107"/>
      <c r="D11" s="47"/>
      <c r="E11" s="48"/>
      <c r="F11" s="49"/>
      <c r="G11" s="50"/>
      <c r="H11" s="51"/>
      <c r="I11" s="50"/>
      <c r="J11" s="51"/>
      <c r="K11" s="51"/>
      <c r="L11" s="51"/>
      <c r="M11" s="51"/>
      <c r="N11" s="51"/>
      <c r="O11" s="51"/>
      <c r="P11" s="51"/>
      <c r="Q11" s="53"/>
      <c r="R11" s="54"/>
      <c r="S11" s="55"/>
      <c r="T11" s="52"/>
      <c r="U11" s="52"/>
      <c r="V11" s="51"/>
      <c r="W11" s="56"/>
      <c r="X11" s="57"/>
      <c r="Y11" s="57"/>
      <c r="Z11" s="370"/>
      <c r="AA11" s="59"/>
      <c r="AB11" s="59"/>
    </row>
    <row r="12" spans="1:28" s="58" customFormat="1" ht="13.5" outlineLevel="1">
      <c r="A12" s="46" t="s">
        <v>108</v>
      </c>
      <c r="C12" s="108"/>
      <c r="D12" s="61"/>
      <c r="F12" s="62"/>
      <c r="G12" s="6"/>
      <c r="I12" s="6"/>
      <c r="Q12" s="60"/>
      <c r="R12" s="57"/>
      <c r="S12" s="57"/>
      <c r="T12" s="60"/>
      <c r="U12" s="60"/>
      <c r="W12" s="61"/>
      <c r="X12" s="57"/>
      <c r="Y12" s="57"/>
      <c r="Z12" s="371"/>
      <c r="AA12" s="59"/>
      <c r="AB12" s="59"/>
    </row>
    <row r="13" spans="1:26" ht="12.75">
      <c r="A13" s="63"/>
      <c r="B13" s="3"/>
      <c r="C13" s="105"/>
      <c r="D13" s="4"/>
      <c r="F13" s="5"/>
      <c r="Z13" s="371"/>
    </row>
    <row r="14" spans="1:26" ht="13.5">
      <c r="A14" s="46"/>
      <c r="Z14" s="370"/>
    </row>
    <row r="15" spans="5:26" ht="12.75">
      <c r="E15" s="81"/>
      <c r="F15" s="82"/>
      <c r="Z15" s="370"/>
    </row>
    <row r="16" ht="12.75">
      <c r="Z16" s="370"/>
    </row>
    <row r="17" ht="12.75">
      <c r="Z17" s="370"/>
    </row>
    <row r="24" spans="25:26" ht="12.75">
      <c r="Y24" s="9">
        <v>199</v>
      </c>
      <c r="Z24" s="45">
        <v>100</v>
      </c>
    </row>
    <row r="25" spans="25:26" ht="12.75">
      <c r="Y25" s="9">
        <v>179</v>
      </c>
      <c r="Z25" s="45" t="s">
        <v>104</v>
      </c>
    </row>
  </sheetData>
  <sheetProtection formatCells="0" formatColumns="0" formatRows="0" autoFilter="0" pivotTables="0"/>
  <autoFilter ref="A7:AB7">
    <sortState ref="A8:AB25">
      <sortCondition sortBy="value" ref="B8:B25"/>
    </sortState>
  </autoFilter>
  <mergeCells count="17">
    <mergeCell ref="G6:P6"/>
    <mergeCell ref="Q6:AA6"/>
    <mergeCell ref="Z8:Z9"/>
    <mergeCell ref="Z16:Z17"/>
    <mergeCell ref="Z14:Z15"/>
    <mergeCell ref="Z12:Z13"/>
    <mergeCell ref="Z10:Z11"/>
    <mergeCell ref="AB6:AB7"/>
    <mergeCell ref="C6:C7"/>
    <mergeCell ref="A1:AB1"/>
    <mergeCell ref="A2:AB2"/>
    <mergeCell ref="A4:AB4"/>
    <mergeCell ref="A6:A7"/>
    <mergeCell ref="B6:B7"/>
    <mergeCell ref="D6:D7"/>
    <mergeCell ref="E6:E7"/>
    <mergeCell ref="F6:F7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="70" zoomScaleNormal="70" zoomScalePageLayoutView="0" workbookViewId="0" topLeftCell="A1">
      <selection activeCell="A4" sqref="A4:AB4"/>
    </sheetView>
  </sheetViews>
  <sheetFormatPr defaultColWidth="9.140625" defaultRowHeight="15" outlineLevelRow="1" outlineLevelCol="1"/>
  <cols>
    <col min="1" max="1" width="4.28125" style="3" customWidth="1"/>
    <col min="2" max="2" width="10.140625" style="4" hidden="1" customWidth="1"/>
    <col min="3" max="3" width="6.7109375" style="114" bestFit="1" customWidth="1"/>
    <col min="4" max="4" width="37.7109375" style="10" bestFit="1" customWidth="1"/>
    <col min="5" max="5" width="21.140625" style="3" bestFit="1" customWidth="1"/>
    <col min="6" max="6" width="16.28125" style="64" bestFit="1" customWidth="1"/>
    <col min="7" max="16" width="4.7109375" style="3" customWidth="1"/>
    <col min="17" max="17" width="12.140625" style="7" bestFit="1" customWidth="1"/>
    <col min="18" max="18" width="4.28125" style="1" hidden="1" customWidth="1"/>
    <col min="19" max="19" width="6.57421875" style="8" customWidth="1"/>
    <col min="20" max="20" width="8.28125" style="2" customWidth="1"/>
    <col min="21" max="21" width="8.421875" style="2" customWidth="1"/>
    <col min="22" max="22" width="13.421875" style="3" customWidth="1"/>
    <col min="23" max="23" width="9.421875" style="43" bestFit="1" customWidth="1"/>
    <col min="24" max="24" width="4.8515625" style="9" customWidth="1"/>
    <col min="25" max="25" width="8.00390625" style="9" hidden="1" customWidth="1" outlineLevel="1"/>
    <col min="26" max="26" width="10.7109375" style="45" hidden="1" customWidth="1" outlineLevel="1"/>
    <col min="27" max="27" width="7.28125" style="3" hidden="1" customWidth="1" outlineLevel="1"/>
    <col min="28" max="28" width="7.140625" style="3" customWidth="1" collapsed="1"/>
    <col min="29" max="16384" width="9.140625" style="3" customWidth="1"/>
  </cols>
  <sheetData>
    <row r="1" spans="1:28" ht="32.25" customHeight="1">
      <c r="A1" s="335" t="s">
        <v>19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</row>
    <row r="2" spans="1:28" ht="73.5" customHeight="1" thickBot="1">
      <c r="A2" s="337" t="s">
        <v>20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</row>
    <row r="3" spans="1:28" ht="13.5" thickTop="1">
      <c r="A3" s="90" t="s">
        <v>103</v>
      </c>
      <c r="B3" s="91"/>
      <c r="C3" s="123"/>
      <c r="D3" s="122"/>
      <c r="E3" s="90"/>
      <c r="F3" s="93"/>
      <c r="G3" s="94"/>
      <c r="H3" s="91"/>
      <c r="I3" s="94"/>
      <c r="J3" s="91"/>
      <c r="K3" s="91"/>
      <c r="L3" s="91"/>
      <c r="M3" s="91"/>
      <c r="N3" s="91"/>
      <c r="O3" s="91"/>
      <c r="P3" s="91"/>
      <c r="Q3" s="95"/>
      <c r="R3" s="96"/>
      <c r="S3" s="97"/>
      <c r="T3" s="98"/>
      <c r="U3" s="98"/>
      <c r="V3" s="91"/>
      <c r="W3" s="99"/>
      <c r="X3" s="100"/>
      <c r="Y3" s="100"/>
      <c r="Z3" s="101"/>
      <c r="AA3" s="102"/>
      <c r="AB3" s="103" t="s">
        <v>21</v>
      </c>
    </row>
    <row r="4" spans="1:28" ht="65.25" customHeight="1">
      <c r="A4" s="338" t="s">
        <v>191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</row>
    <row r="5" spans="1:26" s="65" customFormat="1" ht="14.25" outlineLevel="1" thickBot="1">
      <c r="A5" s="39"/>
      <c r="B5" s="39"/>
      <c r="C5" s="111"/>
      <c r="D5" s="40" t="s">
        <v>18</v>
      </c>
      <c r="E5" s="41" t="s">
        <v>98</v>
      </c>
      <c r="F5" s="42"/>
      <c r="Q5" s="83"/>
      <c r="R5" s="84"/>
      <c r="S5" s="32"/>
      <c r="T5" s="33"/>
      <c r="U5" s="33"/>
      <c r="W5" s="66"/>
      <c r="X5" s="85"/>
      <c r="Y5" s="85"/>
      <c r="Z5" s="86"/>
    </row>
    <row r="6" spans="1:28" ht="37.5" customHeight="1" thickBot="1">
      <c r="A6" s="365" t="s">
        <v>0</v>
      </c>
      <c r="B6" s="341" t="s">
        <v>1</v>
      </c>
      <c r="C6" s="341" t="s">
        <v>100</v>
      </c>
      <c r="D6" s="377" t="s">
        <v>2</v>
      </c>
      <c r="E6" s="379" t="s">
        <v>3</v>
      </c>
      <c r="F6" s="381" t="s">
        <v>4</v>
      </c>
      <c r="G6" s="327" t="s">
        <v>5</v>
      </c>
      <c r="H6" s="328"/>
      <c r="I6" s="328"/>
      <c r="J6" s="328"/>
      <c r="K6" s="328"/>
      <c r="L6" s="328"/>
      <c r="M6" s="328"/>
      <c r="N6" s="328"/>
      <c r="O6" s="328"/>
      <c r="P6" s="329"/>
      <c r="Q6" s="327" t="s">
        <v>6</v>
      </c>
      <c r="R6" s="328"/>
      <c r="S6" s="328"/>
      <c r="T6" s="328"/>
      <c r="U6" s="328"/>
      <c r="V6" s="328"/>
      <c r="W6" s="328"/>
      <c r="X6" s="328"/>
      <c r="Y6" s="328"/>
      <c r="Z6" s="328"/>
      <c r="AA6" s="329"/>
      <c r="AB6" s="339" t="s">
        <v>7</v>
      </c>
    </row>
    <row r="7" spans="1:28" ht="135" customHeight="1" thickBot="1">
      <c r="A7" s="366"/>
      <c r="B7" s="342"/>
      <c r="C7" s="342"/>
      <c r="D7" s="378"/>
      <c r="E7" s="380"/>
      <c r="F7" s="382"/>
      <c r="G7" s="67">
        <v>1</v>
      </c>
      <c r="H7" s="68">
        <v>2</v>
      </c>
      <c r="I7" s="68">
        <v>3</v>
      </c>
      <c r="J7" s="68">
        <v>4</v>
      </c>
      <c r="K7" s="68">
        <v>5</v>
      </c>
      <c r="L7" s="68">
        <v>6</v>
      </c>
      <c r="M7" s="68">
        <v>7</v>
      </c>
      <c r="N7" s="68">
        <v>8</v>
      </c>
      <c r="O7" s="68">
        <v>9</v>
      </c>
      <c r="P7" s="68">
        <v>10</v>
      </c>
      <c r="Q7" s="11" t="s">
        <v>8</v>
      </c>
      <c r="R7" s="12" t="s">
        <v>9</v>
      </c>
      <c r="S7" s="13" t="s">
        <v>10</v>
      </c>
      <c r="T7" s="14" t="s">
        <v>11</v>
      </c>
      <c r="U7" s="14" t="s">
        <v>12</v>
      </c>
      <c r="V7" s="15" t="s">
        <v>96</v>
      </c>
      <c r="W7" s="16" t="s">
        <v>6</v>
      </c>
      <c r="X7" s="17" t="s">
        <v>13</v>
      </c>
      <c r="Y7" s="17" t="s">
        <v>97</v>
      </c>
      <c r="Z7" s="18" t="s">
        <v>14</v>
      </c>
      <c r="AA7" s="19" t="s">
        <v>15</v>
      </c>
      <c r="AB7" s="340" t="s">
        <v>7</v>
      </c>
    </row>
    <row r="8" spans="1:28" ht="12.75">
      <c r="A8" s="34">
        <v>1</v>
      </c>
      <c r="B8" s="69" t="s">
        <v>93</v>
      </c>
      <c r="C8" s="104">
        <v>2</v>
      </c>
      <c r="D8" s="387" t="s">
        <v>94</v>
      </c>
      <c r="E8" s="331" t="s">
        <v>65</v>
      </c>
      <c r="F8" s="364" t="s">
        <v>66</v>
      </c>
      <c r="G8" s="77">
        <v>20</v>
      </c>
      <c r="H8" s="77">
        <v>50</v>
      </c>
      <c r="I8" s="78">
        <v>20</v>
      </c>
      <c r="J8" s="78">
        <v>0</v>
      </c>
      <c r="K8" s="78">
        <v>5</v>
      </c>
      <c r="L8" s="78">
        <v>5</v>
      </c>
      <c r="M8" s="78">
        <v>5</v>
      </c>
      <c r="N8" s="79">
        <v>0</v>
      </c>
      <c r="O8" s="79">
        <v>5</v>
      </c>
      <c r="P8" s="80">
        <v>20</v>
      </c>
      <c r="Q8" s="21">
        <v>0.001898148148148121</v>
      </c>
      <c r="R8" s="22">
        <v>0</v>
      </c>
      <c r="S8" s="23">
        <v>130</v>
      </c>
      <c r="T8" s="24">
        <v>0.0015046296296296296</v>
      </c>
      <c r="U8" s="25">
        <v>0.0015046296296296296</v>
      </c>
      <c r="V8" s="26">
        <v>0.0034027777777777507</v>
      </c>
      <c r="W8" s="322">
        <v>0.0034027777777777507</v>
      </c>
      <c r="X8" s="317">
        <v>1</v>
      </c>
      <c r="Y8" s="28">
        <v>200</v>
      </c>
      <c r="Z8" s="367">
        <v>1</v>
      </c>
      <c r="AA8" s="36"/>
      <c r="AB8" s="37" t="s">
        <v>17</v>
      </c>
    </row>
    <row r="9" spans="1:28" ht="12.75">
      <c r="A9" s="34"/>
      <c r="B9" s="69" t="s">
        <v>93</v>
      </c>
      <c r="C9" s="104">
        <v>1</v>
      </c>
      <c r="D9" s="388"/>
      <c r="E9" s="326"/>
      <c r="F9" s="360"/>
      <c r="G9" s="77">
        <v>20</v>
      </c>
      <c r="H9" s="77">
        <v>50</v>
      </c>
      <c r="I9" s="78">
        <v>0</v>
      </c>
      <c r="J9" s="78">
        <v>0</v>
      </c>
      <c r="K9" s="78">
        <v>20</v>
      </c>
      <c r="L9" s="78">
        <v>50</v>
      </c>
      <c r="M9" s="78">
        <v>20</v>
      </c>
      <c r="N9" s="79">
        <v>50</v>
      </c>
      <c r="O9" s="79">
        <v>50</v>
      </c>
      <c r="P9" s="80">
        <v>5</v>
      </c>
      <c r="Q9" s="21">
        <v>0.0018981481481481488</v>
      </c>
      <c r="R9" s="22">
        <v>0</v>
      </c>
      <c r="S9" s="23">
        <v>265</v>
      </c>
      <c r="T9" s="24">
        <v>0.0030671296296296293</v>
      </c>
      <c r="U9" s="25">
        <v>0.0030671296296296293</v>
      </c>
      <c r="V9" s="26">
        <v>0.0049652777777777785</v>
      </c>
      <c r="W9" s="321"/>
      <c r="X9" s="318"/>
      <c r="Y9" s="28">
        <v>188</v>
      </c>
      <c r="Z9" s="358"/>
      <c r="AA9" s="36"/>
      <c r="AB9" s="37" t="s">
        <v>17</v>
      </c>
    </row>
    <row r="10" spans="1:28" ht="12.75">
      <c r="A10" s="34">
        <v>2</v>
      </c>
      <c r="B10" s="69" t="s">
        <v>89</v>
      </c>
      <c r="C10" s="104">
        <v>2</v>
      </c>
      <c r="D10" s="389" t="s">
        <v>90</v>
      </c>
      <c r="E10" s="325" t="s">
        <v>65</v>
      </c>
      <c r="F10" s="359" t="s">
        <v>66</v>
      </c>
      <c r="G10" s="77">
        <v>0</v>
      </c>
      <c r="H10" s="77">
        <v>50</v>
      </c>
      <c r="I10" s="78">
        <v>5</v>
      </c>
      <c r="J10" s="78">
        <v>5</v>
      </c>
      <c r="K10" s="78">
        <v>5</v>
      </c>
      <c r="L10" s="78">
        <v>20</v>
      </c>
      <c r="M10" s="78">
        <v>20</v>
      </c>
      <c r="N10" s="79">
        <v>0</v>
      </c>
      <c r="O10" s="79">
        <v>20</v>
      </c>
      <c r="P10" s="80">
        <v>5</v>
      </c>
      <c r="Q10" s="21">
        <v>0.0019675925925925902</v>
      </c>
      <c r="R10" s="22">
        <v>0</v>
      </c>
      <c r="S10" s="23">
        <v>130</v>
      </c>
      <c r="T10" s="24">
        <v>0.0015046296296296296</v>
      </c>
      <c r="U10" s="25">
        <v>0.0015046296296296296</v>
      </c>
      <c r="V10" s="26">
        <v>0.00347222222222222</v>
      </c>
      <c r="W10" s="320">
        <v>0.00347222222222222</v>
      </c>
      <c r="X10" s="319">
        <v>2</v>
      </c>
      <c r="Y10" s="28">
        <v>196</v>
      </c>
      <c r="Z10" s="357">
        <f>Y10*Z8/Y8</f>
        <v>0.98</v>
      </c>
      <c r="AA10" s="36"/>
      <c r="AB10" s="37" t="s">
        <v>17</v>
      </c>
    </row>
    <row r="11" spans="1:28" ht="12.75">
      <c r="A11" s="34"/>
      <c r="B11" s="69" t="s">
        <v>89</v>
      </c>
      <c r="C11" s="104">
        <v>1</v>
      </c>
      <c r="D11" s="388"/>
      <c r="E11" s="326"/>
      <c r="F11" s="360"/>
      <c r="G11" s="77">
        <v>20</v>
      </c>
      <c r="H11" s="77">
        <v>50</v>
      </c>
      <c r="I11" s="78">
        <v>5</v>
      </c>
      <c r="J11" s="78">
        <v>5</v>
      </c>
      <c r="K11" s="78">
        <v>50</v>
      </c>
      <c r="L11" s="78">
        <v>20</v>
      </c>
      <c r="M11" s="78">
        <v>0</v>
      </c>
      <c r="N11" s="79">
        <v>0</v>
      </c>
      <c r="O11" s="79">
        <v>50</v>
      </c>
      <c r="P11" s="80">
        <v>20</v>
      </c>
      <c r="Q11" s="21">
        <v>0.0017013888888888912</v>
      </c>
      <c r="R11" s="22">
        <v>0</v>
      </c>
      <c r="S11" s="23">
        <v>220</v>
      </c>
      <c r="T11" s="24">
        <v>0.002546296296296296</v>
      </c>
      <c r="U11" s="25">
        <v>0.002546296296296296</v>
      </c>
      <c r="V11" s="26">
        <v>0.004247685185185188</v>
      </c>
      <c r="W11" s="321"/>
      <c r="X11" s="318"/>
      <c r="Y11" s="28">
        <v>192</v>
      </c>
      <c r="Z11" s="358"/>
      <c r="AA11" s="36"/>
      <c r="AB11" s="37" t="s">
        <v>17</v>
      </c>
    </row>
    <row r="12" spans="1:28" ht="12.75">
      <c r="A12" s="34">
        <v>3</v>
      </c>
      <c r="B12" s="361" t="s">
        <v>43</v>
      </c>
      <c r="C12" s="166">
        <v>2</v>
      </c>
      <c r="D12" s="334" t="s">
        <v>44</v>
      </c>
      <c r="E12" s="325" t="s">
        <v>45</v>
      </c>
      <c r="F12" s="359" t="s">
        <v>25</v>
      </c>
      <c r="G12" s="77">
        <v>5</v>
      </c>
      <c r="H12" s="78">
        <v>5</v>
      </c>
      <c r="I12" s="78">
        <v>20</v>
      </c>
      <c r="J12" s="78">
        <v>5</v>
      </c>
      <c r="K12" s="78">
        <v>5</v>
      </c>
      <c r="L12" s="78">
        <v>20</v>
      </c>
      <c r="M12" s="78">
        <v>5</v>
      </c>
      <c r="N12" s="79">
        <v>0</v>
      </c>
      <c r="O12" s="79">
        <v>5</v>
      </c>
      <c r="P12" s="80">
        <v>50</v>
      </c>
      <c r="Q12" s="21">
        <v>0.0025000000000000022</v>
      </c>
      <c r="R12" s="22">
        <v>0</v>
      </c>
      <c r="S12" s="23">
        <v>120</v>
      </c>
      <c r="T12" s="24">
        <v>0.0013888888888888887</v>
      </c>
      <c r="U12" s="25">
        <v>0.0013888888888888887</v>
      </c>
      <c r="V12" s="26">
        <v>0.003888888888888891</v>
      </c>
      <c r="W12" s="320">
        <v>0.003888888888888891</v>
      </c>
      <c r="X12" s="319">
        <v>3</v>
      </c>
      <c r="Y12" s="319">
        <v>99</v>
      </c>
      <c r="Z12" s="357"/>
      <c r="AA12" s="36"/>
      <c r="AB12" s="37" t="s">
        <v>17</v>
      </c>
    </row>
    <row r="13" spans="1:28" ht="12.75">
      <c r="A13" s="34"/>
      <c r="B13" s="362"/>
      <c r="C13" s="166">
        <v>1</v>
      </c>
      <c r="D13" s="333"/>
      <c r="E13" s="326"/>
      <c r="F13" s="360"/>
      <c r="G13" s="77">
        <v>5</v>
      </c>
      <c r="H13" s="78">
        <v>5</v>
      </c>
      <c r="I13" s="78">
        <v>20</v>
      </c>
      <c r="J13" s="78">
        <v>5</v>
      </c>
      <c r="K13" s="78">
        <v>50</v>
      </c>
      <c r="L13" s="78">
        <v>0</v>
      </c>
      <c r="M13" s="78">
        <v>5</v>
      </c>
      <c r="N13" s="79">
        <v>0</v>
      </c>
      <c r="O13" s="79">
        <v>5</v>
      </c>
      <c r="P13" s="80">
        <v>20</v>
      </c>
      <c r="Q13" s="21">
        <v>0.0034027777777777685</v>
      </c>
      <c r="R13" s="22">
        <v>0</v>
      </c>
      <c r="S13" s="23">
        <v>115</v>
      </c>
      <c r="T13" s="24">
        <v>0.0013310185185185185</v>
      </c>
      <c r="U13" s="25">
        <v>0.0013310185185185185</v>
      </c>
      <c r="V13" s="26">
        <v>0.004733796296296287</v>
      </c>
      <c r="W13" s="321"/>
      <c r="X13" s="318"/>
      <c r="Y13" s="318"/>
      <c r="Z13" s="358"/>
      <c r="AA13" s="36"/>
      <c r="AB13" s="37" t="s">
        <v>17</v>
      </c>
    </row>
    <row r="14" spans="1:28" ht="12.75">
      <c r="A14" s="34">
        <v>4</v>
      </c>
      <c r="B14" s="69" t="s">
        <v>91</v>
      </c>
      <c r="C14" s="104">
        <v>2</v>
      </c>
      <c r="D14" s="334" t="s">
        <v>92</v>
      </c>
      <c r="E14" s="325" t="s">
        <v>45</v>
      </c>
      <c r="F14" s="359" t="s">
        <v>25</v>
      </c>
      <c r="G14" s="77">
        <v>5</v>
      </c>
      <c r="H14" s="77">
        <v>0</v>
      </c>
      <c r="I14" s="78">
        <v>50</v>
      </c>
      <c r="J14" s="78">
        <v>20</v>
      </c>
      <c r="K14" s="78">
        <v>50</v>
      </c>
      <c r="L14" s="78">
        <v>50</v>
      </c>
      <c r="M14" s="78">
        <v>20</v>
      </c>
      <c r="N14" s="79">
        <v>0</v>
      </c>
      <c r="O14" s="79">
        <v>50</v>
      </c>
      <c r="P14" s="80">
        <v>50</v>
      </c>
      <c r="Q14" s="21">
        <v>0.0019212962962963098</v>
      </c>
      <c r="R14" s="22">
        <v>0</v>
      </c>
      <c r="S14" s="23">
        <v>295</v>
      </c>
      <c r="T14" s="24">
        <v>0.0034143518518518516</v>
      </c>
      <c r="U14" s="25">
        <v>0.0034143518518518516</v>
      </c>
      <c r="V14" s="26">
        <v>0.005335648148148161</v>
      </c>
      <c r="W14" s="320">
        <v>0.005335648148148161</v>
      </c>
      <c r="X14" s="319">
        <v>4</v>
      </c>
      <c r="Y14" s="28">
        <v>184</v>
      </c>
      <c r="Z14" s="357">
        <v>1.56802721088437</v>
      </c>
      <c r="AA14" s="36"/>
      <c r="AB14" s="37" t="s">
        <v>17</v>
      </c>
    </row>
    <row r="15" spans="1:28" ht="12.75">
      <c r="A15" s="34"/>
      <c r="B15" s="69" t="s">
        <v>91</v>
      </c>
      <c r="C15" s="104">
        <v>1</v>
      </c>
      <c r="D15" s="333"/>
      <c r="E15" s="326"/>
      <c r="F15" s="360"/>
      <c r="G15" s="77">
        <v>5</v>
      </c>
      <c r="H15" s="77">
        <v>50</v>
      </c>
      <c r="I15" s="78">
        <v>50</v>
      </c>
      <c r="J15" s="78">
        <v>50</v>
      </c>
      <c r="K15" s="78">
        <v>50</v>
      </c>
      <c r="L15" s="78">
        <v>50</v>
      </c>
      <c r="M15" s="78">
        <v>50</v>
      </c>
      <c r="N15" s="79">
        <v>50</v>
      </c>
      <c r="O15" s="79">
        <v>50</v>
      </c>
      <c r="P15" s="80">
        <v>20</v>
      </c>
      <c r="Q15" s="21">
        <v>0.0021990740740740616</v>
      </c>
      <c r="R15" s="22">
        <v>0</v>
      </c>
      <c r="S15" s="23">
        <v>425</v>
      </c>
      <c r="T15" s="24">
        <v>0.004918981481481482</v>
      </c>
      <c r="U15" s="25">
        <v>0.004918981481481482</v>
      </c>
      <c r="V15" s="26">
        <v>0.007118055555555543</v>
      </c>
      <c r="W15" s="321"/>
      <c r="X15" s="318"/>
      <c r="Y15" s="28">
        <v>180</v>
      </c>
      <c r="Z15" s="358"/>
      <c r="AA15" s="36"/>
      <c r="AB15" s="37" t="s">
        <v>17</v>
      </c>
    </row>
    <row r="16" spans="1:26" ht="13.5" outlineLevel="1">
      <c r="A16" s="38"/>
      <c r="B16" s="39"/>
      <c r="C16" s="111"/>
      <c r="D16" s="40"/>
      <c r="E16" s="41"/>
      <c r="F16" s="42"/>
      <c r="X16" s="44"/>
      <c r="Y16" s="44"/>
      <c r="Z16" s="372"/>
    </row>
    <row r="17" spans="1:28" s="58" customFormat="1" ht="13.5" outlineLevel="1">
      <c r="A17" s="46" t="s">
        <v>95</v>
      </c>
      <c r="B17" s="47"/>
      <c r="C17" s="112"/>
      <c r="D17" s="47"/>
      <c r="E17" s="48"/>
      <c r="F17" s="49"/>
      <c r="G17" s="50"/>
      <c r="H17" s="51"/>
      <c r="I17" s="50"/>
      <c r="J17" s="51"/>
      <c r="K17" s="51"/>
      <c r="L17" s="51"/>
      <c r="M17" s="51"/>
      <c r="N17" s="51"/>
      <c r="O17" s="51"/>
      <c r="P17" s="51"/>
      <c r="Q17" s="53"/>
      <c r="R17" s="54"/>
      <c r="S17" s="55"/>
      <c r="T17" s="52"/>
      <c r="U17" s="52"/>
      <c r="V17" s="51"/>
      <c r="W17" s="56"/>
      <c r="X17" s="57"/>
      <c r="Y17" s="57"/>
      <c r="Z17" s="370"/>
      <c r="AA17" s="59"/>
      <c r="AB17" s="59"/>
    </row>
    <row r="18" spans="1:28" s="58" customFormat="1" ht="13.5" outlineLevel="1">
      <c r="A18" s="46" t="s">
        <v>108</v>
      </c>
      <c r="C18" s="113"/>
      <c r="D18" s="61"/>
      <c r="F18" s="62"/>
      <c r="G18" s="6"/>
      <c r="I18" s="6"/>
      <c r="Q18" s="60"/>
      <c r="R18" s="57"/>
      <c r="S18" s="57"/>
      <c r="T18" s="60"/>
      <c r="U18" s="60"/>
      <c r="W18" s="61"/>
      <c r="X18" s="57"/>
      <c r="Y18" s="57"/>
      <c r="Z18" s="371"/>
      <c r="AA18" s="59"/>
      <c r="AB18" s="59"/>
    </row>
    <row r="19" spans="1:26" ht="12.75">
      <c r="A19" s="63"/>
      <c r="B19" s="3"/>
      <c r="C19" s="110"/>
      <c r="D19" s="4"/>
      <c r="F19" s="5"/>
      <c r="Z19" s="371"/>
    </row>
    <row r="20" ht="13.5">
      <c r="A20" s="46"/>
    </row>
    <row r="21" spans="5:6" ht="12.75">
      <c r="E21" s="81"/>
      <c r="F21" s="82"/>
    </row>
    <row r="26" spans="25:26" ht="12.75">
      <c r="Y26" s="9">
        <v>199</v>
      </c>
      <c r="Z26" s="45">
        <v>100</v>
      </c>
    </row>
    <row r="27" spans="25:26" ht="12.75">
      <c r="Y27" s="9">
        <v>179</v>
      </c>
      <c r="Z27" s="45" t="s">
        <v>104</v>
      </c>
    </row>
  </sheetData>
  <sheetProtection formatCells="0" formatColumns="0" formatRows="0" autoFilter="0" pivotTables="0"/>
  <autoFilter ref="A7:AB7">
    <sortState ref="A8:AB27">
      <sortCondition sortBy="value" ref="B8:B27"/>
    </sortState>
  </autoFilter>
  <mergeCells count="40">
    <mergeCell ref="Z18:Z19"/>
    <mergeCell ref="Z16:Z17"/>
    <mergeCell ref="Z14:Z15"/>
    <mergeCell ref="Z12:Z13"/>
    <mergeCell ref="Z10:Z11"/>
    <mergeCell ref="B12:B13"/>
    <mergeCell ref="E12:E13"/>
    <mergeCell ref="F12:F13"/>
    <mergeCell ref="W12:W13"/>
    <mergeCell ref="X12:X13"/>
    <mergeCell ref="Y12:Y13"/>
    <mergeCell ref="A1:AB1"/>
    <mergeCell ref="A2:AB2"/>
    <mergeCell ref="A4:AB4"/>
    <mergeCell ref="A6:A7"/>
    <mergeCell ref="B6:B7"/>
    <mergeCell ref="D6:D7"/>
    <mergeCell ref="E6:E7"/>
    <mergeCell ref="F6:F7"/>
    <mergeCell ref="G6:P6"/>
    <mergeCell ref="Q6:AA6"/>
    <mergeCell ref="AB6:AB7"/>
    <mergeCell ref="C6:C7"/>
    <mergeCell ref="D8:D9"/>
    <mergeCell ref="D10:D11"/>
    <mergeCell ref="W8:W9"/>
    <mergeCell ref="W10:W11"/>
    <mergeCell ref="X8:X9"/>
    <mergeCell ref="X10:X11"/>
    <mergeCell ref="Z8:Z9"/>
    <mergeCell ref="X14:X15"/>
    <mergeCell ref="D14:D15"/>
    <mergeCell ref="E8:E9"/>
    <mergeCell ref="E10:E11"/>
    <mergeCell ref="E14:E15"/>
    <mergeCell ref="F8:F9"/>
    <mergeCell ref="F10:F11"/>
    <mergeCell ref="F14:F15"/>
    <mergeCell ref="W14:W15"/>
    <mergeCell ref="D12:D13"/>
  </mergeCells>
  <printOptions/>
  <pageMargins left="0.35433070866141736" right="0.35433070866141736" top="0.3937007874015748" bottom="0.5511811023622047" header="0.5118110236220472" footer="0.31496062992125984"/>
  <pageSetup fitToHeight="4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zoomScale="60" zoomScaleNormal="60" zoomScalePageLayoutView="0" workbookViewId="0" topLeftCell="A1">
      <selection activeCell="A4" sqref="A4:AB4"/>
    </sheetView>
  </sheetViews>
  <sheetFormatPr defaultColWidth="9.140625" defaultRowHeight="15" outlineLevelRow="1" outlineLevelCol="1"/>
  <cols>
    <col min="1" max="1" width="4.28125" style="65" customWidth="1"/>
    <col min="2" max="2" width="6.421875" style="201" customWidth="1"/>
    <col min="3" max="3" width="24.140625" style="202" customWidth="1"/>
    <col min="4" max="4" width="49.00390625" style="65" customWidth="1"/>
    <col min="5" max="5" width="14.00390625" style="42" bestFit="1" customWidth="1"/>
    <col min="6" max="15" width="4.7109375" style="65" customWidth="1"/>
    <col min="16" max="16" width="13.421875" style="83" bestFit="1" customWidth="1"/>
    <col min="17" max="17" width="4.28125" style="84" hidden="1" customWidth="1"/>
    <col min="18" max="18" width="6.57421875" style="32" customWidth="1"/>
    <col min="19" max="19" width="8.28125" style="33" customWidth="1"/>
    <col min="20" max="20" width="8.00390625" style="33" customWidth="1"/>
    <col min="21" max="21" width="8.421875" style="33" customWidth="1"/>
    <col min="22" max="22" width="11.140625" style="65" customWidth="1"/>
    <col min="23" max="23" width="11.8515625" style="139" customWidth="1"/>
    <col min="24" max="24" width="4.8515625" style="144" customWidth="1"/>
    <col min="25" max="25" width="8.00390625" style="144" hidden="1" customWidth="1" outlineLevel="1"/>
    <col min="26" max="26" width="10.7109375" style="86" hidden="1" customWidth="1" outlineLevel="1"/>
    <col min="27" max="27" width="7.28125" style="65" hidden="1" customWidth="1" outlineLevel="1"/>
    <col min="28" max="28" width="7.421875" style="65" customWidth="1" collapsed="1"/>
    <col min="29" max="16384" width="9.140625" style="65" customWidth="1"/>
  </cols>
  <sheetData>
    <row r="1" spans="1:28" ht="39" customHeight="1">
      <c r="A1" s="390" t="s">
        <v>19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</row>
    <row r="2" spans="1:28" ht="84" customHeight="1" thickBot="1">
      <c r="A2" s="392" t="s">
        <v>20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</row>
    <row r="3" spans="1:28" ht="13.5" thickTop="1">
      <c r="A3" s="167" t="s">
        <v>109</v>
      </c>
      <c r="B3" s="168"/>
      <c r="C3" s="169"/>
      <c r="D3" s="167"/>
      <c r="E3" s="170"/>
      <c r="F3" s="171"/>
      <c r="G3" s="172"/>
      <c r="H3" s="171"/>
      <c r="I3" s="172"/>
      <c r="J3" s="172"/>
      <c r="K3" s="172"/>
      <c r="L3" s="172"/>
      <c r="M3" s="172"/>
      <c r="N3" s="172"/>
      <c r="O3" s="172"/>
      <c r="P3" s="173"/>
      <c r="Q3" s="174"/>
      <c r="R3" s="168"/>
      <c r="S3" s="175"/>
      <c r="T3" s="175"/>
      <c r="U3" s="175"/>
      <c r="V3" s="172"/>
      <c r="W3" s="103"/>
      <c r="X3" s="176"/>
      <c r="Y3" s="176"/>
      <c r="Z3" s="103"/>
      <c r="AA3" s="177"/>
      <c r="AB3" s="103" t="s">
        <v>21</v>
      </c>
    </row>
    <row r="4" spans="1:28" ht="71.25" customHeight="1">
      <c r="A4" s="338" t="s">
        <v>192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</row>
    <row r="5" spans="1:26" s="180" customFormat="1" ht="15.75" outlineLevel="1" thickBot="1">
      <c r="A5" s="39"/>
      <c r="B5" s="178"/>
      <c r="C5" s="40" t="s">
        <v>18</v>
      </c>
      <c r="D5" s="41" t="s">
        <v>98</v>
      </c>
      <c r="E5" s="179"/>
      <c r="P5" s="181"/>
      <c r="Q5" s="182"/>
      <c r="R5" s="183"/>
      <c r="S5" s="184"/>
      <c r="T5" s="184"/>
      <c r="U5" s="184"/>
      <c r="W5" s="185"/>
      <c r="X5" s="186"/>
      <c r="Y5" s="186"/>
      <c r="Z5" s="187"/>
    </row>
    <row r="6" spans="1:28" ht="37.5" customHeight="1" thickBot="1">
      <c r="A6" s="365" t="s">
        <v>0</v>
      </c>
      <c r="B6" s="393" t="s">
        <v>110</v>
      </c>
      <c r="C6" s="343" t="s">
        <v>111</v>
      </c>
      <c r="D6" s="345" t="s">
        <v>112</v>
      </c>
      <c r="E6" s="347" t="s">
        <v>4</v>
      </c>
      <c r="F6" s="327" t="s">
        <v>5</v>
      </c>
      <c r="G6" s="328"/>
      <c r="H6" s="328"/>
      <c r="I6" s="328"/>
      <c r="J6" s="328"/>
      <c r="K6" s="328"/>
      <c r="L6" s="328"/>
      <c r="M6" s="328"/>
      <c r="N6" s="328"/>
      <c r="O6" s="329"/>
      <c r="P6" s="327" t="s">
        <v>6</v>
      </c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9"/>
      <c r="AB6" s="339" t="s">
        <v>7</v>
      </c>
    </row>
    <row r="7" spans="1:28" ht="93" customHeight="1" thickBot="1">
      <c r="A7" s="366"/>
      <c r="B7" s="394"/>
      <c r="C7" s="344"/>
      <c r="D7" s="346"/>
      <c r="E7" s="348"/>
      <c r="F7" s="188">
        <v>1</v>
      </c>
      <c r="G7" s="189">
        <v>2</v>
      </c>
      <c r="H7" s="189">
        <v>3</v>
      </c>
      <c r="I7" s="189">
        <v>4</v>
      </c>
      <c r="J7" s="189">
        <v>5</v>
      </c>
      <c r="K7" s="189">
        <v>6</v>
      </c>
      <c r="L7" s="189">
        <v>7</v>
      </c>
      <c r="M7" s="189">
        <v>8</v>
      </c>
      <c r="N7" s="189">
        <v>9</v>
      </c>
      <c r="O7" s="189">
        <v>10</v>
      </c>
      <c r="P7" s="11" t="s">
        <v>8</v>
      </c>
      <c r="Q7" s="12" t="s">
        <v>9</v>
      </c>
      <c r="R7" s="13" t="s">
        <v>10</v>
      </c>
      <c r="S7" s="14" t="s">
        <v>11</v>
      </c>
      <c r="T7" s="190" t="s">
        <v>113</v>
      </c>
      <c r="U7" s="14" t="s">
        <v>12</v>
      </c>
      <c r="V7" s="15" t="s">
        <v>96</v>
      </c>
      <c r="W7" s="16" t="s">
        <v>6</v>
      </c>
      <c r="X7" s="17" t="s">
        <v>13</v>
      </c>
      <c r="Y7" s="17" t="s">
        <v>97</v>
      </c>
      <c r="Z7" s="18" t="s">
        <v>14</v>
      </c>
      <c r="AA7" s="19" t="s">
        <v>15</v>
      </c>
      <c r="AB7" s="340" t="s">
        <v>7</v>
      </c>
    </row>
    <row r="8" spans="1:28" ht="52.5">
      <c r="A8" s="20">
        <v>1</v>
      </c>
      <c r="B8" s="191">
        <v>3</v>
      </c>
      <c r="C8" s="192" t="s">
        <v>24</v>
      </c>
      <c r="D8" s="71" t="s">
        <v>114</v>
      </c>
      <c r="E8" s="193" t="s">
        <v>25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21">
        <v>0.0010648148148148147</v>
      </c>
      <c r="Q8" s="22">
        <v>0</v>
      </c>
      <c r="R8" s="23">
        <v>0</v>
      </c>
      <c r="S8" s="24" t="s">
        <v>17</v>
      </c>
      <c r="T8" s="24" t="s">
        <v>17</v>
      </c>
      <c r="U8" s="25">
        <v>0</v>
      </c>
      <c r="V8" s="26">
        <v>0.0010648148148148147</v>
      </c>
      <c r="W8" s="194">
        <v>0.0010648148148148147</v>
      </c>
      <c r="X8" s="28">
        <v>1</v>
      </c>
      <c r="Y8" s="28">
        <v>400</v>
      </c>
      <c r="Z8" s="29">
        <v>1</v>
      </c>
      <c r="AA8" s="30"/>
      <c r="AB8" s="31" t="s">
        <v>17</v>
      </c>
    </row>
    <row r="9" spans="1:28" ht="52.5">
      <c r="A9" s="34">
        <v>2</v>
      </c>
      <c r="B9" s="191">
        <v>13</v>
      </c>
      <c r="C9" s="192" t="s">
        <v>28</v>
      </c>
      <c r="D9" s="71" t="s">
        <v>115</v>
      </c>
      <c r="E9" s="193" t="s">
        <v>25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21">
        <v>0.0011342592592592591</v>
      </c>
      <c r="Q9" s="22">
        <v>0</v>
      </c>
      <c r="R9" s="23">
        <v>0</v>
      </c>
      <c r="S9" s="24" t="s">
        <v>17</v>
      </c>
      <c r="T9" s="24" t="s">
        <v>17</v>
      </c>
      <c r="U9" s="25">
        <v>0</v>
      </c>
      <c r="V9" s="26">
        <v>0.0011342592592592591</v>
      </c>
      <c r="W9" s="194">
        <v>0.0011342592592592591</v>
      </c>
      <c r="X9" s="35">
        <v>2</v>
      </c>
      <c r="Y9" s="28">
        <v>392</v>
      </c>
      <c r="Z9" s="29">
        <v>1.065217391304348</v>
      </c>
      <c r="AA9" s="36"/>
      <c r="AB9" s="37" t="s">
        <v>17</v>
      </c>
    </row>
    <row r="10" spans="1:28" ht="39">
      <c r="A10" s="34">
        <v>3</v>
      </c>
      <c r="B10" s="191">
        <v>7</v>
      </c>
      <c r="C10" s="192" t="s">
        <v>34</v>
      </c>
      <c r="D10" s="71" t="s">
        <v>116</v>
      </c>
      <c r="E10" s="193" t="s">
        <v>25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9">
        <v>5</v>
      </c>
      <c r="O10" s="80">
        <v>0</v>
      </c>
      <c r="P10" s="21">
        <v>0.001099537037037037</v>
      </c>
      <c r="Q10" s="22">
        <v>0</v>
      </c>
      <c r="R10" s="23">
        <v>5</v>
      </c>
      <c r="S10" s="24">
        <v>5.7870370370370366E-05</v>
      </c>
      <c r="T10" s="24" t="s">
        <v>17</v>
      </c>
      <c r="U10" s="25">
        <v>5.7870370370370366E-05</v>
      </c>
      <c r="V10" s="26">
        <v>0.0011574074074074076</v>
      </c>
      <c r="W10" s="194">
        <v>0.0011574074074074076</v>
      </c>
      <c r="X10" s="35">
        <v>3</v>
      </c>
      <c r="Y10" s="28">
        <v>384</v>
      </c>
      <c r="Z10" s="29">
        <v>1.0869565217391308</v>
      </c>
      <c r="AA10" s="36"/>
      <c r="AB10" s="37" t="s">
        <v>17</v>
      </c>
    </row>
    <row r="11" spans="1:28" ht="39">
      <c r="A11" s="34">
        <v>4</v>
      </c>
      <c r="B11" s="191">
        <v>12</v>
      </c>
      <c r="C11" s="192" t="s">
        <v>31</v>
      </c>
      <c r="D11" s="71" t="s">
        <v>117</v>
      </c>
      <c r="E11" s="193" t="s">
        <v>25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9">
        <v>5</v>
      </c>
      <c r="N11" s="79">
        <v>0</v>
      </c>
      <c r="O11" s="80">
        <v>0</v>
      </c>
      <c r="P11" s="21">
        <v>0.0010648148148148147</v>
      </c>
      <c r="Q11" s="22">
        <v>1</v>
      </c>
      <c r="R11" s="23">
        <v>5</v>
      </c>
      <c r="S11" s="24">
        <v>5.7870370370370366E-05</v>
      </c>
      <c r="T11" s="24">
        <v>0.00034722222222222224</v>
      </c>
      <c r="U11" s="25">
        <v>0.0004050925925925926</v>
      </c>
      <c r="V11" s="26">
        <v>0.0014699074074074072</v>
      </c>
      <c r="W11" s="194">
        <v>0.0014699074074074072</v>
      </c>
      <c r="X11" s="35">
        <v>4</v>
      </c>
      <c r="Y11" s="28">
        <v>376</v>
      </c>
      <c r="Z11" s="29">
        <v>1.3804347826086956</v>
      </c>
      <c r="AA11" s="36"/>
      <c r="AB11" s="37" t="s">
        <v>17</v>
      </c>
    </row>
    <row r="12" spans="1:26" s="180" customFormat="1" ht="15" outlineLevel="1">
      <c r="A12" s="39"/>
      <c r="B12" s="178" t="s">
        <v>99</v>
      </c>
      <c r="C12" s="40"/>
      <c r="D12" s="41"/>
      <c r="E12" s="179"/>
      <c r="P12" s="181"/>
      <c r="Q12" s="182"/>
      <c r="R12" s="183"/>
      <c r="S12" s="184"/>
      <c r="T12" s="184"/>
      <c r="U12" s="184"/>
      <c r="W12" s="185"/>
      <c r="X12" s="186"/>
      <c r="Y12" s="186"/>
      <c r="Z12" s="187"/>
    </row>
    <row r="13" spans="1:28" s="48" customFormat="1" ht="26.25" customHeight="1" outlineLevel="1">
      <c r="A13" s="195" t="s">
        <v>95</v>
      </c>
      <c r="B13" s="196"/>
      <c r="C13" s="47"/>
      <c r="E13" s="49"/>
      <c r="F13" s="50"/>
      <c r="G13" s="51"/>
      <c r="H13" s="50"/>
      <c r="I13" s="51"/>
      <c r="J13" s="51"/>
      <c r="K13" s="51"/>
      <c r="L13" s="51"/>
      <c r="M13" s="51"/>
      <c r="N13" s="51"/>
      <c r="O13" s="51"/>
      <c r="P13" s="53"/>
      <c r="Q13" s="54"/>
      <c r="R13" s="55"/>
      <c r="S13" s="52"/>
      <c r="T13" s="52"/>
      <c r="U13" s="52"/>
      <c r="V13" s="51"/>
      <c r="W13" s="197"/>
      <c r="X13" s="55"/>
      <c r="Y13" s="55"/>
      <c r="AA13" s="143"/>
      <c r="AB13" s="143"/>
    </row>
    <row r="14" spans="1:28" s="48" customFormat="1" ht="27" customHeight="1" outlineLevel="1">
      <c r="A14" s="195" t="s">
        <v>108</v>
      </c>
      <c r="B14" s="55"/>
      <c r="C14" s="47"/>
      <c r="E14" s="87"/>
      <c r="F14" s="50"/>
      <c r="H14" s="50"/>
      <c r="P14" s="52"/>
      <c r="Q14" s="55"/>
      <c r="R14" s="55"/>
      <c r="S14" s="52"/>
      <c r="T14" s="52"/>
      <c r="U14" s="52"/>
      <c r="X14" s="55"/>
      <c r="Y14" s="55"/>
      <c r="AA14" s="143"/>
      <c r="AB14" s="143"/>
    </row>
    <row r="15" spans="1:5" ht="12.75">
      <c r="A15" s="198"/>
      <c r="B15" s="32"/>
      <c r="C15" s="199"/>
      <c r="E15" s="200"/>
    </row>
    <row r="16" ht="27.75" customHeight="1">
      <c r="A16" s="195"/>
    </row>
    <row r="17" spans="4:5" ht="12.75">
      <c r="D17" s="203"/>
      <c r="E17" s="204"/>
    </row>
  </sheetData>
  <sheetProtection/>
  <mergeCells count="11">
    <mergeCell ref="F6:O6"/>
    <mergeCell ref="P6:AA6"/>
    <mergeCell ref="AB6:AB7"/>
    <mergeCell ref="A1:AB1"/>
    <mergeCell ref="A2:AB2"/>
    <mergeCell ref="A4:AB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="130" zoomScaleNormal="130" zoomScalePageLayoutView="0" workbookViewId="0" topLeftCell="J1">
      <selection activeCell="AA11" sqref="AA11"/>
    </sheetView>
  </sheetViews>
  <sheetFormatPr defaultColWidth="9.140625" defaultRowHeight="15" outlineLevelRow="1" outlineLevelCol="1"/>
  <cols>
    <col min="1" max="1" width="4.28125" style="265" customWidth="1"/>
    <col min="2" max="2" width="6.421875" style="271" hidden="1" customWidth="1"/>
    <col min="3" max="3" width="34.421875" style="272" customWidth="1"/>
    <col min="4" max="4" width="5.57421875" style="272" customWidth="1"/>
    <col min="5" max="5" width="5.7109375" style="273" customWidth="1"/>
    <col min="6" max="6" width="24.28125" style="8" bestFit="1" customWidth="1"/>
    <col min="7" max="7" width="13.8515625" style="274" bestFit="1" customWidth="1"/>
    <col min="8" max="17" width="4.7109375" style="265" customWidth="1"/>
    <col min="18" max="18" width="12.57421875" style="269" customWidth="1"/>
    <col min="19" max="19" width="4.28125" style="269" hidden="1" customWidth="1"/>
    <col min="20" max="20" width="6.57421875" style="265" customWidth="1"/>
    <col min="21" max="21" width="8.28125" style="265" hidden="1" customWidth="1"/>
    <col min="22" max="22" width="8.421875" style="265" customWidth="1"/>
    <col min="23" max="23" width="11.140625" style="265" customWidth="1"/>
    <col min="24" max="24" width="11.8515625" style="275" customWidth="1"/>
    <col min="25" max="25" width="4.8515625" style="270" customWidth="1"/>
    <col min="26" max="26" width="8.00390625" style="270" customWidth="1" outlineLevel="1"/>
    <col min="27" max="27" width="8.57421875" style="270" customWidth="1" outlineLevel="1"/>
    <col min="28" max="28" width="7.28125" style="265" customWidth="1" outlineLevel="1"/>
    <col min="29" max="29" width="7.421875" style="265" customWidth="1"/>
    <col min="30" max="16384" width="9.140625" style="3" customWidth="1"/>
  </cols>
  <sheetData>
    <row r="1" spans="1:29" ht="36" customHeight="1">
      <c r="A1" s="395" t="s">
        <v>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</row>
    <row r="2" spans="1:29" ht="90.75" customHeight="1" thickBot="1">
      <c r="A2" s="397" t="s">
        <v>20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</row>
    <row r="3" spans="1:29" ht="13.5" thickTop="1">
      <c r="A3" s="205" t="s">
        <v>118</v>
      </c>
      <c r="B3" s="206"/>
      <c r="C3" s="207"/>
      <c r="D3" s="207"/>
      <c r="E3" s="208"/>
      <c r="F3" s="205"/>
      <c r="G3" s="209"/>
      <c r="H3" s="210"/>
      <c r="I3" s="97"/>
      <c r="J3" s="210"/>
      <c r="K3" s="97"/>
      <c r="L3" s="97"/>
      <c r="M3" s="97"/>
      <c r="N3" s="97"/>
      <c r="O3" s="97"/>
      <c r="P3" s="97"/>
      <c r="Q3" s="97"/>
      <c r="R3" s="96"/>
      <c r="S3" s="96"/>
      <c r="T3" s="97"/>
      <c r="U3" s="97"/>
      <c r="V3" s="97"/>
      <c r="W3" s="97"/>
      <c r="X3" s="211"/>
      <c r="Y3" s="100"/>
      <c r="Z3" s="100"/>
      <c r="AA3" s="212"/>
      <c r="AB3" s="213"/>
      <c r="AC3" s="214" t="s">
        <v>21</v>
      </c>
    </row>
    <row r="4" spans="1:29" ht="65.25" customHeight="1">
      <c r="A4" s="398" t="s">
        <v>119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</row>
    <row r="5" spans="1:29" s="48" customFormat="1" ht="14.25" outlineLevel="1" thickBot="1">
      <c r="A5" s="215"/>
      <c r="B5" s="215"/>
      <c r="C5" s="178"/>
      <c r="D5" s="196"/>
      <c r="E5" s="216" t="s">
        <v>18</v>
      </c>
      <c r="F5" s="217">
        <f>120+120+120+0+0+4</f>
        <v>364</v>
      </c>
      <c r="G5" s="218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219"/>
      <c r="S5" s="219"/>
      <c r="T5" s="220"/>
      <c r="U5" s="220"/>
      <c r="V5" s="220"/>
      <c r="W5" s="220"/>
      <c r="X5" s="221"/>
      <c r="Y5" s="222"/>
      <c r="Z5" s="222"/>
      <c r="AA5" s="223"/>
      <c r="AB5" s="220"/>
      <c r="AC5" s="220"/>
    </row>
    <row r="6" spans="1:29" ht="42.75" customHeight="1" thickBot="1">
      <c r="A6" s="399" t="s">
        <v>0</v>
      </c>
      <c r="B6" s="401" t="s">
        <v>120</v>
      </c>
      <c r="C6" s="403" t="s">
        <v>121</v>
      </c>
      <c r="D6" s="405" t="s">
        <v>122</v>
      </c>
      <c r="E6" s="405" t="s">
        <v>123</v>
      </c>
      <c r="F6" s="407" t="s">
        <v>3</v>
      </c>
      <c r="G6" s="409" t="s">
        <v>4</v>
      </c>
      <c r="H6" s="411" t="s">
        <v>5</v>
      </c>
      <c r="I6" s="412"/>
      <c r="J6" s="412"/>
      <c r="K6" s="412"/>
      <c r="L6" s="412"/>
      <c r="M6" s="412"/>
      <c r="N6" s="412"/>
      <c r="O6" s="412"/>
      <c r="P6" s="412"/>
      <c r="Q6" s="413"/>
      <c r="R6" s="411" t="s">
        <v>6</v>
      </c>
      <c r="S6" s="412"/>
      <c r="T6" s="412"/>
      <c r="U6" s="412"/>
      <c r="V6" s="412"/>
      <c r="W6" s="412"/>
      <c r="X6" s="412"/>
      <c r="Y6" s="412"/>
      <c r="Z6" s="412"/>
      <c r="AA6" s="412"/>
      <c r="AB6" s="413"/>
      <c r="AC6" s="414" t="s">
        <v>7</v>
      </c>
    </row>
    <row r="7" spans="1:29" ht="85.5" customHeight="1" thickBot="1">
      <c r="A7" s="400"/>
      <c r="B7" s="402"/>
      <c r="C7" s="404"/>
      <c r="D7" s="406"/>
      <c r="E7" s="406"/>
      <c r="F7" s="408"/>
      <c r="G7" s="410"/>
      <c r="H7" s="224">
        <v>1</v>
      </c>
      <c r="I7" s="225">
        <v>2</v>
      </c>
      <c r="J7" s="225">
        <v>3</v>
      </c>
      <c r="K7" s="225">
        <v>4</v>
      </c>
      <c r="L7" s="225">
        <v>5</v>
      </c>
      <c r="M7" s="225">
        <v>6</v>
      </c>
      <c r="N7" s="225">
        <v>7</v>
      </c>
      <c r="O7" s="225">
        <v>8</v>
      </c>
      <c r="P7" s="225">
        <v>9</v>
      </c>
      <c r="Q7" s="226">
        <v>10</v>
      </c>
      <c r="R7" s="12" t="s">
        <v>8</v>
      </c>
      <c r="S7" s="12" t="s">
        <v>9</v>
      </c>
      <c r="T7" s="13" t="s">
        <v>10</v>
      </c>
      <c r="U7" s="13" t="s">
        <v>11</v>
      </c>
      <c r="V7" s="227" t="s">
        <v>12</v>
      </c>
      <c r="W7" s="228" t="s">
        <v>96</v>
      </c>
      <c r="X7" s="229" t="s">
        <v>6</v>
      </c>
      <c r="Y7" s="17" t="s">
        <v>13</v>
      </c>
      <c r="Z7" s="17" t="s">
        <v>97</v>
      </c>
      <c r="AA7" s="230" t="s">
        <v>14</v>
      </c>
      <c r="AB7" s="228" t="s">
        <v>15</v>
      </c>
      <c r="AC7" s="415" t="s">
        <v>7</v>
      </c>
    </row>
    <row r="8" spans="1:29" ht="13.5" customHeight="1">
      <c r="A8" s="231" t="s">
        <v>124</v>
      </c>
      <c r="B8" s="232" t="s">
        <v>125</v>
      </c>
      <c r="C8" s="69" t="s">
        <v>126</v>
      </c>
      <c r="D8" s="233">
        <v>1995</v>
      </c>
      <c r="E8" s="104" t="s">
        <v>127</v>
      </c>
      <c r="F8" s="71" t="s">
        <v>128</v>
      </c>
      <c r="G8" s="72" t="s">
        <v>129</v>
      </c>
      <c r="H8" s="234">
        <v>0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  <c r="O8" s="234">
        <v>0</v>
      </c>
      <c r="P8" s="234">
        <v>0</v>
      </c>
      <c r="Q8" s="234">
        <v>0</v>
      </c>
      <c r="R8" s="235">
        <v>0.0012847222222222253</v>
      </c>
      <c r="S8" s="236">
        <v>0</v>
      </c>
      <c r="T8" s="237">
        <v>0</v>
      </c>
      <c r="U8" s="238" t="s">
        <v>17</v>
      </c>
      <c r="V8" s="239">
        <v>0</v>
      </c>
      <c r="W8" s="240">
        <v>0.0012847222222222253</v>
      </c>
      <c r="X8" s="416">
        <v>0.0012847222222222253</v>
      </c>
      <c r="Y8" s="418">
        <v>1</v>
      </c>
      <c r="Z8" s="241">
        <v>99</v>
      </c>
      <c r="AA8" s="242">
        <v>1</v>
      </c>
      <c r="AB8" s="243" t="s">
        <v>105</v>
      </c>
      <c r="AC8" s="244" t="s">
        <v>17</v>
      </c>
    </row>
    <row r="9" spans="1:29" ht="13.5" customHeight="1">
      <c r="A9" s="231"/>
      <c r="B9" s="232" t="s">
        <v>125</v>
      </c>
      <c r="C9" s="69" t="s">
        <v>126</v>
      </c>
      <c r="D9" s="233">
        <v>1995</v>
      </c>
      <c r="E9" s="104" t="s">
        <v>127</v>
      </c>
      <c r="F9" s="71" t="s">
        <v>128</v>
      </c>
      <c r="G9" s="72" t="s">
        <v>129</v>
      </c>
      <c r="H9" s="234">
        <v>0</v>
      </c>
      <c r="I9" s="234">
        <v>0</v>
      </c>
      <c r="J9" s="234">
        <v>0</v>
      </c>
      <c r="K9" s="234">
        <v>0</v>
      </c>
      <c r="L9" s="234">
        <v>0</v>
      </c>
      <c r="M9" s="234">
        <v>0</v>
      </c>
      <c r="N9" s="234">
        <v>5</v>
      </c>
      <c r="O9" s="234">
        <v>0</v>
      </c>
      <c r="P9" s="234">
        <v>0</v>
      </c>
      <c r="Q9" s="234">
        <v>0</v>
      </c>
      <c r="R9" s="235">
        <v>0.0013310185185185196</v>
      </c>
      <c r="S9" s="236">
        <v>0</v>
      </c>
      <c r="T9" s="237">
        <v>5</v>
      </c>
      <c r="U9" s="238">
        <v>5.7870370370370366E-05</v>
      </c>
      <c r="V9" s="239">
        <v>5.7870370370370366E-05</v>
      </c>
      <c r="W9" s="240">
        <v>0.00138888888888889</v>
      </c>
      <c r="X9" s="417"/>
      <c r="Y9" s="419"/>
      <c r="Z9" s="241"/>
      <c r="AA9" s="242"/>
      <c r="AB9" s="243"/>
      <c r="AC9" s="244" t="s">
        <v>17</v>
      </c>
    </row>
    <row r="10" spans="1:34" ht="13.5" customHeight="1">
      <c r="A10" s="231" t="s">
        <v>130</v>
      </c>
      <c r="B10" s="232" t="s">
        <v>131</v>
      </c>
      <c r="C10" s="69" t="s">
        <v>132</v>
      </c>
      <c r="D10" s="233">
        <v>1998</v>
      </c>
      <c r="E10" s="104" t="s">
        <v>127</v>
      </c>
      <c r="F10" s="71" t="s">
        <v>24</v>
      </c>
      <c r="G10" s="72" t="s">
        <v>25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5</v>
      </c>
      <c r="O10" s="234">
        <v>0</v>
      </c>
      <c r="P10" s="234">
        <v>0</v>
      </c>
      <c r="Q10" s="234">
        <v>5</v>
      </c>
      <c r="R10" s="235">
        <v>0.001412037037037038</v>
      </c>
      <c r="S10" s="236">
        <v>0</v>
      </c>
      <c r="T10" s="237">
        <v>10</v>
      </c>
      <c r="U10" s="238">
        <v>0.00011574074074074073</v>
      </c>
      <c r="V10" s="239">
        <v>0.00011574074074074073</v>
      </c>
      <c r="W10" s="240">
        <v>0.0015277777777777787</v>
      </c>
      <c r="X10" s="420">
        <v>0.0015277777777777787</v>
      </c>
      <c r="Y10" s="418">
        <v>2</v>
      </c>
      <c r="Z10" s="241">
        <v>94</v>
      </c>
      <c r="AA10" s="242">
        <v>1.19</v>
      </c>
      <c r="AB10" s="243" t="s">
        <v>106</v>
      </c>
      <c r="AC10" s="244" t="s">
        <v>17</v>
      </c>
      <c r="AE10"/>
      <c r="AF10"/>
      <c r="AG10"/>
      <c r="AH10"/>
    </row>
    <row r="11" spans="1:34" ht="13.5" customHeight="1">
      <c r="A11" s="231"/>
      <c r="B11" s="232" t="s">
        <v>131</v>
      </c>
      <c r="C11" s="69" t="s">
        <v>132</v>
      </c>
      <c r="D11" s="233">
        <v>1998</v>
      </c>
      <c r="E11" s="104" t="s">
        <v>127</v>
      </c>
      <c r="F11" s="71" t="s">
        <v>24</v>
      </c>
      <c r="G11" s="72" t="s">
        <v>25</v>
      </c>
      <c r="H11" s="234">
        <v>0</v>
      </c>
      <c r="I11" s="234">
        <v>0</v>
      </c>
      <c r="J11" s="234">
        <v>0</v>
      </c>
      <c r="K11" s="234">
        <v>0</v>
      </c>
      <c r="L11" s="234">
        <v>0</v>
      </c>
      <c r="M11" s="234">
        <v>0</v>
      </c>
      <c r="N11" s="234">
        <v>5</v>
      </c>
      <c r="O11" s="234">
        <v>0</v>
      </c>
      <c r="P11" s="234">
        <v>0</v>
      </c>
      <c r="Q11" s="234">
        <v>5</v>
      </c>
      <c r="R11" s="235">
        <v>0.0014583333333333358</v>
      </c>
      <c r="S11" s="236">
        <v>0</v>
      </c>
      <c r="T11" s="237">
        <v>10</v>
      </c>
      <c r="U11" s="238">
        <v>0.00011574074074074073</v>
      </c>
      <c r="V11" s="239">
        <v>0.00011574074074074073</v>
      </c>
      <c r="W11" s="240">
        <v>0.0015740740740740765</v>
      </c>
      <c r="X11" s="417"/>
      <c r="Y11" s="419"/>
      <c r="Z11" s="241"/>
      <c r="AA11" s="242"/>
      <c r="AB11" s="243"/>
      <c r="AC11" s="244" t="s">
        <v>17</v>
      </c>
      <c r="AE11"/>
      <c r="AF11"/>
      <c r="AG11"/>
      <c r="AH11"/>
    </row>
    <row r="12" spans="1:34" ht="13.5" customHeight="1">
      <c r="A12" s="245" t="s">
        <v>133</v>
      </c>
      <c r="B12" s="232" t="s">
        <v>134</v>
      </c>
      <c r="C12" s="69" t="s">
        <v>135</v>
      </c>
      <c r="D12" s="246">
        <v>1994</v>
      </c>
      <c r="E12" s="247" t="s">
        <v>127</v>
      </c>
      <c r="F12" s="71" t="s">
        <v>34</v>
      </c>
      <c r="G12" s="72" t="s">
        <v>25</v>
      </c>
      <c r="H12" s="234">
        <v>0</v>
      </c>
      <c r="I12" s="234">
        <v>0</v>
      </c>
      <c r="J12" s="234">
        <v>5</v>
      </c>
      <c r="K12" s="234">
        <v>0</v>
      </c>
      <c r="L12" s="234">
        <v>0</v>
      </c>
      <c r="M12" s="234">
        <v>0</v>
      </c>
      <c r="N12" s="234">
        <v>0</v>
      </c>
      <c r="O12" s="234">
        <v>0</v>
      </c>
      <c r="P12" s="234">
        <v>0</v>
      </c>
      <c r="Q12" s="234">
        <v>5</v>
      </c>
      <c r="R12" s="235">
        <v>0.001481481481481483</v>
      </c>
      <c r="S12" s="236">
        <v>0</v>
      </c>
      <c r="T12" s="237">
        <v>10</v>
      </c>
      <c r="U12" s="238">
        <v>0.00011574074074074073</v>
      </c>
      <c r="V12" s="239">
        <v>0.00011574074074074073</v>
      </c>
      <c r="W12" s="240">
        <v>0.0015972222222222236</v>
      </c>
      <c r="X12" s="421">
        <v>0.0015972222222222236</v>
      </c>
      <c r="Y12" s="422">
        <v>3</v>
      </c>
      <c r="Z12" s="241">
        <v>90</v>
      </c>
      <c r="AA12" s="242">
        <v>1.24</v>
      </c>
      <c r="AB12" s="243" t="s">
        <v>106</v>
      </c>
      <c r="AC12" s="244" t="s">
        <v>17</v>
      </c>
      <c r="AE12"/>
      <c r="AF12"/>
      <c r="AG12"/>
      <c r="AH12"/>
    </row>
    <row r="13" spans="1:34" ht="13.5" customHeight="1">
      <c r="A13" s="231"/>
      <c r="B13" s="232" t="s">
        <v>134</v>
      </c>
      <c r="C13" s="69" t="s">
        <v>135</v>
      </c>
      <c r="D13" s="233">
        <v>1994</v>
      </c>
      <c r="E13" s="104" t="s">
        <v>127</v>
      </c>
      <c r="F13" s="71" t="s">
        <v>34</v>
      </c>
      <c r="G13" s="72" t="s">
        <v>25</v>
      </c>
      <c r="H13" s="234">
        <v>0</v>
      </c>
      <c r="I13" s="234">
        <v>0</v>
      </c>
      <c r="J13" s="234">
        <v>0</v>
      </c>
      <c r="K13" s="234">
        <v>0</v>
      </c>
      <c r="L13" s="234">
        <v>5</v>
      </c>
      <c r="M13" s="234">
        <v>5</v>
      </c>
      <c r="N13" s="234">
        <v>5</v>
      </c>
      <c r="O13" s="234">
        <v>5</v>
      </c>
      <c r="P13" s="234">
        <v>0</v>
      </c>
      <c r="Q13" s="234">
        <v>5</v>
      </c>
      <c r="R13" s="235">
        <v>0.0014930555555555565</v>
      </c>
      <c r="S13" s="236">
        <v>0</v>
      </c>
      <c r="T13" s="237">
        <v>25</v>
      </c>
      <c r="U13" s="238">
        <v>0.00028935185185185184</v>
      </c>
      <c r="V13" s="239">
        <v>0.00028935185185185184</v>
      </c>
      <c r="W13" s="240">
        <v>0.0017824074074074083</v>
      </c>
      <c r="X13" s="417"/>
      <c r="Y13" s="419"/>
      <c r="Z13" s="241"/>
      <c r="AA13" s="242"/>
      <c r="AB13" s="243"/>
      <c r="AC13" s="244" t="s">
        <v>17</v>
      </c>
      <c r="AE13"/>
      <c r="AF13"/>
      <c r="AG13"/>
      <c r="AH13"/>
    </row>
    <row r="14" spans="1:34" ht="13.5" customHeight="1">
      <c r="A14" s="231" t="s">
        <v>136</v>
      </c>
      <c r="B14" s="232" t="s">
        <v>137</v>
      </c>
      <c r="C14" s="69" t="s">
        <v>138</v>
      </c>
      <c r="D14" s="233">
        <v>1987</v>
      </c>
      <c r="E14" s="104" t="s">
        <v>139</v>
      </c>
      <c r="F14" s="71" t="s">
        <v>28</v>
      </c>
      <c r="G14" s="72" t="s">
        <v>25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5</v>
      </c>
      <c r="N14" s="234">
        <v>0</v>
      </c>
      <c r="O14" s="234">
        <v>0</v>
      </c>
      <c r="P14" s="234">
        <v>0</v>
      </c>
      <c r="Q14" s="234">
        <v>5</v>
      </c>
      <c r="R14" s="235">
        <v>0.0018750000000000017</v>
      </c>
      <c r="S14" s="236">
        <v>0</v>
      </c>
      <c r="T14" s="237">
        <v>10</v>
      </c>
      <c r="U14" s="238">
        <v>0.00011574074074074073</v>
      </c>
      <c r="V14" s="239">
        <v>0.00011574074074074073</v>
      </c>
      <c r="W14" s="240">
        <v>0.0019907407407407426</v>
      </c>
      <c r="X14" s="420">
        <v>0.0019907407407407426</v>
      </c>
      <c r="Y14" s="418">
        <v>4</v>
      </c>
      <c r="Z14" s="241">
        <v>86</v>
      </c>
      <c r="AA14" s="242">
        <v>1.54</v>
      </c>
      <c r="AB14" s="243" t="s">
        <v>140</v>
      </c>
      <c r="AC14" s="244" t="s">
        <v>17</v>
      </c>
      <c r="AE14"/>
      <c r="AF14"/>
      <c r="AG14"/>
      <c r="AH14"/>
    </row>
    <row r="15" spans="1:34" ht="13.5" customHeight="1">
      <c r="A15" s="231"/>
      <c r="B15" s="232" t="s">
        <v>137</v>
      </c>
      <c r="C15" s="69" t="s">
        <v>138</v>
      </c>
      <c r="D15" s="233">
        <v>1987</v>
      </c>
      <c r="E15" s="104" t="s">
        <v>139</v>
      </c>
      <c r="F15" s="71" t="s">
        <v>28</v>
      </c>
      <c r="G15" s="72" t="s">
        <v>25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34">
        <v>0</v>
      </c>
      <c r="O15" s="234">
        <v>0</v>
      </c>
      <c r="P15" s="234">
        <v>5</v>
      </c>
      <c r="Q15" s="234">
        <v>0</v>
      </c>
      <c r="R15" s="235">
        <v>0.0027546296296296346</v>
      </c>
      <c r="S15" s="236">
        <v>0</v>
      </c>
      <c r="T15" s="237">
        <v>5</v>
      </c>
      <c r="U15" s="238">
        <v>5.7870370370370366E-05</v>
      </c>
      <c r="V15" s="239">
        <v>5.7870370370370366E-05</v>
      </c>
      <c r="W15" s="240">
        <v>0.002812500000000005</v>
      </c>
      <c r="X15" s="417"/>
      <c r="Y15" s="419"/>
      <c r="Z15" s="241"/>
      <c r="AA15" s="242"/>
      <c r="AB15" s="243"/>
      <c r="AC15" s="244" t="s">
        <v>17</v>
      </c>
      <c r="AE15"/>
      <c r="AF15"/>
      <c r="AG15"/>
      <c r="AH15"/>
    </row>
    <row r="16" spans="1:34" ht="13.5" customHeight="1">
      <c r="A16" s="231" t="s">
        <v>141</v>
      </c>
      <c r="B16" s="232" t="s">
        <v>142</v>
      </c>
      <c r="C16" s="69" t="s">
        <v>143</v>
      </c>
      <c r="D16" s="233">
        <v>1986</v>
      </c>
      <c r="E16" s="104">
        <v>3</v>
      </c>
      <c r="F16" s="71" t="s">
        <v>28</v>
      </c>
      <c r="G16" s="72" t="s">
        <v>25</v>
      </c>
      <c r="H16" s="234">
        <v>0</v>
      </c>
      <c r="I16" s="234">
        <v>0</v>
      </c>
      <c r="J16" s="234">
        <v>0</v>
      </c>
      <c r="K16" s="234">
        <v>0</v>
      </c>
      <c r="L16" s="234">
        <v>0</v>
      </c>
      <c r="M16" s="234">
        <v>5</v>
      </c>
      <c r="N16" s="234">
        <v>5</v>
      </c>
      <c r="O16" s="234">
        <v>50</v>
      </c>
      <c r="P16" s="234">
        <v>5</v>
      </c>
      <c r="Q16" s="234">
        <v>5</v>
      </c>
      <c r="R16" s="235">
        <v>0.0016319444444444463</v>
      </c>
      <c r="S16" s="236">
        <v>0</v>
      </c>
      <c r="T16" s="237">
        <v>70</v>
      </c>
      <c r="U16" s="238">
        <v>0.0008101851851851852</v>
      </c>
      <c r="V16" s="239">
        <v>0.0008101851851851852</v>
      </c>
      <c r="W16" s="240">
        <v>0.0024421296296296313</v>
      </c>
      <c r="X16" s="420">
        <v>0.0024421296296296313</v>
      </c>
      <c r="Y16" s="418">
        <v>5</v>
      </c>
      <c r="Z16" s="241">
        <v>82</v>
      </c>
      <c r="AA16" s="242">
        <v>1.9</v>
      </c>
      <c r="AB16" s="243"/>
      <c r="AC16" s="244" t="s">
        <v>17</v>
      </c>
      <c r="AE16"/>
      <c r="AF16"/>
      <c r="AG16"/>
      <c r="AH16"/>
    </row>
    <row r="17" spans="1:34" ht="13.5" customHeight="1">
      <c r="A17" s="231"/>
      <c r="B17" s="232" t="s">
        <v>142</v>
      </c>
      <c r="C17" s="69" t="s">
        <v>143</v>
      </c>
      <c r="D17" s="233">
        <v>1986</v>
      </c>
      <c r="E17" s="104">
        <v>3</v>
      </c>
      <c r="F17" s="71" t="s">
        <v>28</v>
      </c>
      <c r="G17" s="72" t="s">
        <v>25</v>
      </c>
      <c r="H17" s="234">
        <v>0</v>
      </c>
      <c r="I17" s="234">
        <v>0</v>
      </c>
      <c r="J17" s="234">
        <v>0</v>
      </c>
      <c r="K17" s="234">
        <v>0</v>
      </c>
      <c r="L17" s="234">
        <v>0</v>
      </c>
      <c r="M17" s="234">
        <v>50</v>
      </c>
      <c r="N17" s="234">
        <v>50</v>
      </c>
      <c r="O17" s="234">
        <v>50</v>
      </c>
      <c r="P17" s="234">
        <v>5</v>
      </c>
      <c r="Q17" s="234">
        <v>5</v>
      </c>
      <c r="R17" s="235">
        <v>0.0015856481481481485</v>
      </c>
      <c r="S17" s="236">
        <v>0</v>
      </c>
      <c r="T17" s="237">
        <v>160</v>
      </c>
      <c r="U17" s="238">
        <v>0.0018518518518518517</v>
      </c>
      <c r="V17" s="239">
        <v>0.0018518518518518517</v>
      </c>
      <c r="W17" s="240">
        <v>0.0034375000000000005</v>
      </c>
      <c r="X17" s="421"/>
      <c r="Y17" s="419"/>
      <c r="Z17" s="241"/>
      <c r="AA17" s="242"/>
      <c r="AB17" s="243"/>
      <c r="AC17" s="244" t="s">
        <v>17</v>
      </c>
      <c r="AE17"/>
      <c r="AF17"/>
      <c r="AG17"/>
      <c r="AH17"/>
    </row>
    <row r="18" spans="1:34" ht="13.5" customHeight="1">
      <c r="A18" s="231" t="s">
        <v>144</v>
      </c>
      <c r="B18" s="232" t="s">
        <v>145</v>
      </c>
      <c r="C18" s="69" t="s">
        <v>146</v>
      </c>
      <c r="D18" s="233">
        <v>1996</v>
      </c>
      <c r="E18" s="104" t="s">
        <v>139</v>
      </c>
      <c r="F18" s="71" t="s">
        <v>31</v>
      </c>
      <c r="G18" s="72" t="s">
        <v>25</v>
      </c>
      <c r="H18" s="234">
        <v>5</v>
      </c>
      <c r="I18" s="234">
        <v>5</v>
      </c>
      <c r="J18" s="234">
        <v>5</v>
      </c>
      <c r="K18" s="234">
        <v>0</v>
      </c>
      <c r="L18" s="234">
        <v>50</v>
      </c>
      <c r="M18" s="234">
        <v>50</v>
      </c>
      <c r="N18" s="234">
        <v>50</v>
      </c>
      <c r="O18" s="234">
        <v>0</v>
      </c>
      <c r="P18" s="234">
        <v>0</v>
      </c>
      <c r="Q18" s="234">
        <v>50</v>
      </c>
      <c r="R18" s="235">
        <v>0.002222222222222226</v>
      </c>
      <c r="S18" s="236">
        <v>0</v>
      </c>
      <c r="T18" s="237">
        <v>215</v>
      </c>
      <c r="U18" s="238">
        <v>0.0024884259259259256</v>
      </c>
      <c r="V18" s="239">
        <v>0.0024884259259259256</v>
      </c>
      <c r="W18" s="240">
        <v>0.004710648148148151</v>
      </c>
      <c r="X18" s="248">
        <v>0.004710648148148151</v>
      </c>
      <c r="Y18" s="241">
        <v>6</v>
      </c>
      <c r="Z18" s="241">
        <v>78</v>
      </c>
      <c r="AA18" s="242">
        <v>3.66</v>
      </c>
      <c r="AB18" s="243"/>
      <c r="AC18" s="244" t="s">
        <v>17</v>
      </c>
      <c r="AE18"/>
      <c r="AF18"/>
      <c r="AG18"/>
      <c r="AH18"/>
    </row>
    <row r="19" spans="1:34" s="58" customFormat="1" ht="15" customHeight="1" outlineLevel="1">
      <c r="A19" s="249"/>
      <c r="B19" s="215"/>
      <c r="C19" s="250"/>
      <c r="D19" s="251"/>
      <c r="E19" s="216"/>
      <c r="F19" s="217"/>
      <c r="G19" s="218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252"/>
      <c r="S19" s="252"/>
      <c r="T19" s="253"/>
      <c r="U19" s="253"/>
      <c r="V19" s="253"/>
      <c r="W19" s="253"/>
      <c r="X19" s="254"/>
      <c r="Y19" s="255"/>
      <c r="Z19" s="255"/>
      <c r="AA19" s="256"/>
      <c r="AB19" s="253"/>
      <c r="AC19" s="253"/>
      <c r="AE19"/>
      <c r="AF19"/>
      <c r="AG19"/>
      <c r="AH19"/>
    </row>
    <row r="20" spans="1:34" s="58" customFormat="1" ht="26.25" customHeight="1" outlineLevel="1">
      <c r="A20" s="257" t="s">
        <v>95</v>
      </c>
      <c r="B20" s="258"/>
      <c r="C20" s="196"/>
      <c r="D20" s="196"/>
      <c r="E20" s="259"/>
      <c r="F20" s="55"/>
      <c r="G20" s="218"/>
      <c r="H20" s="260"/>
      <c r="I20" s="220"/>
      <c r="J20" s="260"/>
      <c r="K20" s="220"/>
      <c r="L20" s="220"/>
      <c r="M20" s="220"/>
      <c r="N20" s="220"/>
      <c r="O20" s="220"/>
      <c r="P20" s="220"/>
      <c r="Q20" s="220"/>
      <c r="R20" s="219"/>
      <c r="S20" s="219"/>
      <c r="T20" s="220"/>
      <c r="U20" s="220"/>
      <c r="V20" s="220"/>
      <c r="W20" s="220"/>
      <c r="X20" s="254"/>
      <c r="Y20" s="253"/>
      <c r="Z20" s="253"/>
      <c r="AA20" s="253"/>
      <c r="AB20" s="256"/>
      <c r="AC20" s="256"/>
      <c r="AE20"/>
      <c r="AF20"/>
      <c r="AG20"/>
      <c r="AH20"/>
    </row>
    <row r="21" spans="1:34" s="58" customFormat="1" ht="27" customHeight="1" outlineLevel="1">
      <c r="A21" s="46" t="s">
        <v>108</v>
      </c>
      <c r="B21" s="253"/>
      <c r="C21" s="251"/>
      <c r="D21" s="251"/>
      <c r="E21" s="261"/>
      <c r="F21" s="57"/>
      <c r="G21" s="262"/>
      <c r="H21" s="263"/>
      <c r="I21" s="253"/>
      <c r="J21" s="26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4"/>
      <c r="Y21" s="253"/>
      <c r="Z21" s="253"/>
      <c r="AA21" s="253"/>
      <c r="AB21" s="256"/>
      <c r="AC21" s="256"/>
      <c r="AE21"/>
      <c r="AF21"/>
      <c r="AG21"/>
      <c r="AH21"/>
    </row>
    <row r="22" spans="1:34" ht="14.25">
      <c r="A22" s="264"/>
      <c r="B22" s="265"/>
      <c r="C22" s="266"/>
      <c r="D22" s="266"/>
      <c r="E22" s="267"/>
      <c r="G22" s="268"/>
      <c r="X22" s="254"/>
      <c r="AE22"/>
      <c r="AF22"/>
      <c r="AG22"/>
      <c r="AH22"/>
    </row>
    <row r="23" ht="27.75" customHeight="1">
      <c r="A23" s="257"/>
    </row>
    <row r="24" spans="6:7" ht="12.75">
      <c r="F24" s="276"/>
      <c r="G24" s="277"/>
    </row>
  </sheetData>
  <sheetProtection/>
  <mergeCells count="23">
    <mergeCell ref="X12:X13"/>
    <mergeCell ref="Y12:Y13"/>
    <mergeCell ref="X14:X15"/>
    <mergeCell ref="Y14:Y15"/>
    <mergeCell ref="X16:X17"/>
    <mergeCell ref="Y16:Y17"/>
    <mergeCell ref="H6:Q6"/>
    <mergeCell ref="R6:AB6"/>
    <mergeCell ref="AC6:AC7"/>
    <mergeCell ref="X8:X9"/>
    <mergeCell ref="Y8:Y9"/>
    <mergeCell ref="X10:X11"/>
    <mergeCell ref="Y10:Y11"/>
    <mergeCell ref="A1:AC1"/>
    <mergeCell ref="A2:AC2"/>
    <mergeCell ref="A4:AC4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5"/>
  <sheetViews>
    <sheetView zoomScale="110" zoomScaleNormal="110" zoomScalePageLayoutView="0" workbookViewId="0" topLeftCell="H13">
      <selection activeCell="AA29" sqref="AA29"/>
    </sheetView>
  </sheetViews>
  <sheetFormatPr defaultColWidth="9.140625" defaultRowHeight="15" outlineLevelRow="1" outlineLevelCol="1"/>
  <cols>
    <col min="1" max="1" width="4.28125" style="265" customWidth="1"/>
    <col min="2" max="2" width="6.421875" style="271" hidden="1" customWidth="1"/>
    <col min="3" max="3" width="34.421875" style="272" customWidth="1"/>
    <col min="4" max="4" width="5.57421875" style="272" customWidth="1"/>
    <col min="5" max="5" width="5.7109375" style="273" customWidth="1"/>
    <col min="6" max="6" width="24.28125" style="8" bestFit="1" customWidth="1"/>
    <col min="7" max="7" width="13.8515625" style="274" bestFit="1" customWidth="1"/>
    <col min="8" max="17" width="4.7109375" style="265" customWidth="1"/>
    <col min="18" max="18" width="12.140625" style="269" customWidth="1"/>
    <col min="19" max="19" width="4.28125" style="269" hidden="1" customWidth="1"/>
    <col min="20" max="20" width="6.57421875" style="265" customWidth="1"/>
    <col min="21" max="21" width="8.28125" style="265" hidden="1" customWidth="1"/>
    <col min="22" max="22" width="8.421875" style="265" customWidth="1"/>
    <col min="23" max="23" width="11.140625" style="265" customWidth="1"/>
    <col min="24" max="24" width="11.8515625" style="275" customWidth="1"/>
    <col min="25" max="25" width="4.8515625" style="270" customWidth="1"/>
    <col min="26" max="26" width="8.00390625" style="270" customWidth="1" outlineLevel="1"/>
    <col min="27" max="27" width="10.7109375" style="270" customWidth="1" outlineLevel="1"/>
    <col min="28" max="28" width="7.28125" style="265" customWidth="1" outlineLevel="1"/>
    <col min="29" max="29" width="7.421875" style="265" customWidth="1"/>
    <col min="30" max="30" width="8.8515625" style="0" customWidth="1"/>
    <col min="31" max="32" width="9.140625" style="3" customWidth="1"/>
    <col min="33" max="33" width="8.8515625" style="0" customWidth="1"/>
    <col min="34" max="16384" width="9.140625" style="3" customWidth="1"/>
  </cols>
  <sheetData>
    <row r="1" spans="1:29" ht="36" customHeight="1">
      <c r="A1" s="395" t="s">
        <v>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</row>
    <row r="2" spans="1:29" ht="90.75" customHeight="1" thickBot="1">
      <c r="A2" s="397" t="s">
        <v>20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</row>
    <row r="3" spans="1:29" ht="15" thickTop="1">
      <c r="A3" s="205" t="s">
        <v>118</v>
      </c>
      <c r="B3" s="206"/>
      <c r="C3" s="207"/>
      <c r="D3" s="207"/>
      <c r="E3" s="208"/>
      <c r="F3" s="205"/>
      <c r="G3" s="209"/>
      <c r="H3" s="210"/>
      <c r="I3" s="97"/>
      <c r="J3" s="210"/>
      <c r="K3" s="97"/>
      <c r="L3" s="97"/>
      <c r="M3" s="97"/>
      <c r="N3" s="97"/>
      <c r="O3" s="97"/>
      <c r="P3" s="97"/>
      <c r="Q3" s="97"/>
      <c r="R3" s="96"/>
      <c r="S3" s="96"/>
      <c r="T3" s="97"/>
      <c r="U3" s="97"/>
      <c r="V3" s="97"/>
      <c r="W3" s="97"/>
      <c r="X3" s="211"/>
      <c r="Y3" s="100"/>
      <c r="Z3" s="100"/>
      <c r="AA3" s="212"/>
      <c r="AB3" s="213"/>
      <c r="AC3" s="214" t="s">
        <v>21</v>
      </c>
    </row>
    <row r="4" spans="1:29" ht="65.25" customHeight="1">
      <c r="A4" s="398" t="s">
        <v>147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</row>
    <row r="5" spans="1:33" s="48" customFormat="1" ht="15" outlineLevel="1" thickBot="1">
      <c r="A5" s="215"/>
      <c r="B5" s="215"/>
      <c r="C5" s="178"/>
      <c r="D5" s="196"/>
      <c r="E5" s="216" t="s">
        <v>18</v>
      </c>
      <c r="F5" s="217">
        <f>60+60+60+60+60+60</f>
        <v>360</v>
      </c>
      <c r="G5" s="218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219"/>
      <c r="S5" s="219"/>
      <c r="T5" s="220"/>
      <c r="U5" s="220"/>
      <c r="V5" s="220"/>
      <c r="W5" s="220"/>
      <c r="X5" s="221"/>
      <c r="Y5" s="222"/>
      <c r="Z5" s="222"/>
      <c r="AA5" s="223"/>
      <c r="AB5" s="220"/>
      <c r="AC5" s="220"/>
      <c r="AD5"/>
      <c r="AG5"/>
    </row>
    <row r="6" spans="1:29" ht="42.75" customHeight="1" thickBot="1">
      <c r="A6" s="399" t="s">
        <v>0</v>
      </c>
      <c r="B6" s="401" t="s">
        <v>120</v>
      </c>
      <c r="C6" s="403" t="s">
        <v>121</v>
      </c>
      <c r="D6" s="405" t="s">
        <v>122</v>
      </c>
      <c r="E6" s="405" t="s">
        <v>123</v>
      </c>
      <c r="F6" s="407" t="s">
        <v>3</v>
      </c>
      <c r="G6" s="409" t="s">
        <v>4</v>
      </c>
      <c r="H6" s="411" t="s">
        <v>5</v>
      </c>
      <c r="I6" s="412"/>
      <c r="J6" s="412"/>
      <c r="K6" s="412"/>
      <c r="L6" s="412"/>
      <c r="M6" s="412"/>
      <c r="N6" s="412"/>
      <c r="O6" s="412"/>
      <c r="P6" s="412"/>
      <c r="Q6" s="413"/>
      <c r="R6" s="411" t="s">
        <v>6</v>
      </c>
      <c r="S6" s="412"/>
      <c r="T6" s="412"/>
      <c r="U6" s="412"/>
      <c r="V6" s="412"/>
      <c r="W6" s="412"/>
      <c r="X6" s="412"/>
      <c r="Y6" s="412"/>
      <c r="Z6" s="412"/>
      <c r="AA6" s="412"/>
      <c r="AB6" s="413"/>
      <c r="AC6" s="414" t="s">
        <v>7</v>
      </c>
    </row>
    <row r="7" spans="1:29" ht="85.5" customHeight="1" thickBot="1">
      <c r="A7" s="400"/>
      <c r="B7" s="402"/>
      <c r="C7" s="404"/>
      <c r="D7" s="406"/>
      <c r="E7" s="406"/>
      <c r="F7" s="408"/>
      <c r="G7" s="410"/>
      <c r="H7" s="224">
        <v>1</v>
      </c>
      <c r="I7" s="225">
        <v>2</v>
      </c>
      <c r="J7" s="225">
        <v>3</v>
      </c>
      <c r="K7" s="225">
        <v>4</v>
      </c>
      <c r="L7" s="225">
        <v>5</v>
      </c>
      <c r="M7" s="225">
        <v>6</v>
      </c>
      <c r="N7" s="225">
        <v>7</v>
      </c>
      <c r="O7" s="225">
        <v>8</v>
      </c>
      <c r="P7" s="225">
        <v>9</v>
      </c>
      <c r="Q7" s="226">
        <v>10</v>
      </c>
      <c r="R7" s="12" t="s">
        <v>8</v>
      </c>
      <c r="S7" s="12" t="s">
        <v>9</v>
      </c>
      <c r="T7" s="13" t="s">
        <v>10</v>
      </c>
      <c r="U7" s="13" t="s">
        <v>11</v>
      </c>
      <c r="V7" s="227" t="s">
        <v>12</v>
      </c>
      <c r="W7" s="228" t="s">
        <v>96</v>
      </c>
      <c r="X7" s="229" t="s">
        <v>6</v>
      </c>
      <c r="Y7" s="17" t="s">
        <v>13</v>
      </c>
      <c r="Z7" s="17" t="s">
        <v>97</v>
      </c>
      <c r="AA7" s="230" t="s">
        <v>14</v>
      </c>
      <c r="AB7" s="228" t="s">
        <v>15</v>
      </c>
      <c r="AC7" s="415" t="s">
        <v>7</v>
      </c>
    </row>
    <row r="8" spans="1:29" ht="13.5" customHeight="1">
      <c r="A8" s="231" t="s">
        <v>124</v>
      </c>
      <c r="B8" s="232" t="s">
        <v>148</v>
      </c>
      <c r="C8" s="69" t="s">
        <v>149</v>
      </c>
      <c r="D8" s="233">
        <v>1972</v>
      </c>
      <c r="E8" s="104" t="s">
        <v>127</v>
      </c>
      <c r="F8" s="71" t="s">
        <v>34</v>
      </c>
      <c r="G8" s="72" t="s">
        <v>25</v>
      </c>
      <c r="H8" s="234">
        <v>0</v>
      </c>
      <c r="I8" s="234">
        <v>0</v>
      </c>
      <c r="J8" s="234">
        <v>0</v>
      </c>
      <c r="K8" s="234">
        <v>0</v>
      </c>
      <c r="L8" s="234">
        <v>0</v>
      </c>
      <c r="M8" s="234">
        <v>0</v>
      </c>
      <c r="N8" s="234">
        <v>0</v>
      </c>
      <c r="O8" s="234">
        <v>0</v>
      </c>
      <c r="P8" s="234">
        <v>5</v>
      </c>
      <c r="Q8" s="234">
        <v>0</v>
      </c>
      <c r="R8" s="235">
        <v>0.001111111111111113</v>
      </c>
      <c r="S8" s="236">
        <v>0</v>
      </c>
      <c r="T8" s="237">
        <v>5</v>
      </c>
      <c r="U8" s="238">
        <v>5.7870370370370366E-05</v>
      </c>
      <c r="V8" s="239">
        <v>5.7870370370370366E-05</v>
      </c>
      <c r="W8" s="240">
        <v>0.0011689814814814835</v>
      </c>
      <c r="X8" s="420">
        <v>0.0011689814814814835</v>
      </c>
      <c r="Y8" s="423">
        <v>1</v>
      </c>
      <c r="Z8" s="241">
        <v>99</v>
      </c>
      <c r="AA8" s="242">
        <v>1</v>
      </c>
      <c r="AB8" s="243" t="s">
        <v>105</v>
      </c>
      <c r="AC8" s="244" t="s">
        <v>17</v>
      </c>
    </row>
    <row r="9" spans="1:29" ht="13.5" customHeight="1" thickBot="1">
      <c r="A9" s="231"/>
      <c r="B9" s="232" t="s">
        <v>148</v>
      </c>
      <c r="C9" s="69" t="s">
        <v>149</v>
      </c>
      <c r="D9" s="233">
        <v>1972</v>
      </c>
      <c r="E9" s="104" t="s">
        <v>127</v>
      </c>
      <c r="F9" s="71" t="s">
        <v>34</v>
      </c>
      <c r="G9" s="72" t="s">
        <v>25</v>
      </c>
      <c r="H9" s="234">
        <v>0</v>
      </c>
      <c r="I9" s="234">
        <v>0</v>
      </c>
      <c r="J9" s="234">
        <v>0</v>
      </c>
      <c r="K9" s="234">
        <v>0</v>
      </c>
      <c r="L9" s="234">
        <v>0</v>
      </c>
      <c r="M9" s="234">
        <v>0</v>
      </c>
      <c r="N9" s="234">
        <v>0</v>
      </c>
      <c r="O9" s="234">
        <v>0</v>
      </c>
      <c r="P9" s="234">
        <v>0</v>
      </c>
      <c r="Q9" s="234">
        <v>0</v>
      </c>
      <c r="R9" s="235">
        <v>0.0013657407407407438</v>
      </c>
      <c r="S9" s="236">
        <v>0</v>
      </c>
      <c r="T9" s="237">
        <v>0</v>
      </c>
      <c r="U9" s="238" t="s">
        <v>17</v>
      </c>
      <c r="V9" s="239">
        <v>0</v>
      </c>
      <c r="W9" s="240">
        <v>0.0013657407407407438</v>
      </c>
      <c r="X9" s="417"/>
      <c r="Y9" s="424"/>
      <c r="Z9" s="241"/>
      <c r="AA9" s="242"/>
      <c r="AB9" s="243"/>
      <c r="AC9" s="244" t="s">
        <v>17</v>
      </c>
    </row>
    <row r="10" spans="1:29" ht="13.5" customHeight="1">
      <c r="A10" s="231" t="s">
        <v>130</v>
      </c>
      <c r="B10" s="232" t="s">
        <v>150</v>
      </c>
      <c r="C10" s="69" t="s">
        <v>151</v>
      </c>
      <c r="D10" s="233">
        <v>1984</v>
      </c>
      <c r="E10" s="104" t="s">
        <v>127</v>
      </c>
      <c r="F10" s="71" t="s">
        <v>28</v>
      </c>
      <c r="G10" s="72" t="s">
        <v>25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  <c r="O10" s="234">
        <v>0</v>
      </c>
      <c r="P10" s="234">
        <v>0</v>
      </c>
      <c r="Q10" s="234">
        <v>0</v>
      </c>
      <c r="R10" s="235">
        <v>0.0012037037037037034</v>
      </c>
      <c r="S10" s="236">
        <v>0</v>
      </c>
      <c r="T10" s="237">
        <v>0</v>
      </c>
      <c r="U10" s="238" t="s">
        <v>17</v>
      </c>
      <c r="V10" s="239">
        <v>0</v>
      </c>
      <c r="W10" s="240">
        <v>0.0012037037037037034</v>
      </c>
      <c r="X10" s="416">
        <v>0.0012037037037037034</v>
      </c>
      <c r="Y10" s="423">
        <v>2</v>
      </c>
      <c r="Z10" s="241">
        <v>94</v>
      </c>
      <c r="AA10" s="242">
        <v>1.03</v>
      </c>
      <c r="AB10" s="243" t="s">
        <v>105</v>
      </c>
      <c r="AC10" s="244" t="s">
        <v>17</v>
      </c>
    </row>
    <row r="11" spans="1:29" ht="13.5" customHeight="1" thickBot="1">
      <c r="A11" s="231"/>
      <c r="B11" s="232" t="s">
        <v>150</v>
      </c>
      <c r="C11" s="69" t="s">
        <v>151</v>
      </c>
      <c r="D11" s="233">
        <v>1984</v>
      </c>
      <c r="E11" s="104" t="s">
        <v>127</v>
      </c>
      <c r="F11" s="71" t="s">
        <v>28</v>
      </c>
      <c r="G11" s="72" t="s">
        <v>25</v>
      </c>
      <c r="H11" s="234">
        <v>0</v>
      </c>
      <c r="I11" s="234">
        <v>0</v>
      </c>
      <c r="J11" s="234">
        <v>5</v>
      </c>
      <c r="K11" s="234">
        <v>0</v>
      </c>
      <c r="L11" s="234">
        <v>0</v>
      </c>
      <c r="M11" s="234">
        <v>5</v>
      </c>
      <c r="N11" s="234">
        <v>0</v>
      </c>
      <c r="O11" s="234">
        <v>0</v>
      </c>
      <c r="P11" s="234">
        <v>0</v>
      </c>
      <c r="Q11" s="234">
        <v>0</v>
      </c>
      <c r="R11" s="235">
        <v>0.0011574074074074073</v>
      </c>
      <c r="S11" s="236">
        <v>0</v>
      </c>
      <c r="T11" s="237">
        <v>10</v>
      </c>
      <c r="U11" s="238">
        <v>0.00011574074074074073</v>
      </c>
      <c r="V11" s="239">
        <v>0.00011574074074074073</v>
      </c>
      <c r="W11" s="240">
        <v>0.001273148148148148</v>
      </c>
      <c r="X11" s="417"/>
      <c r="Y11" s="424"/>
      <c r="Z11" s="241"/>
      <c r="AA11" s="242"/>
      <c r="AB11" s="243"/>
      <c r="AC11" s="244" t="s">
        <v>17</v>
      </c>
    </row>
    <row r="12" spans="1:29" ht="13.5" customHeight="1">
      <c r="A12" s="231" t="s">
        <v>133</v>
      </c>
      <c r="B12" s="232" t="s">
        <v>152</v>
      </c>
      <c r="C12" s="69" t="s">
        <v>153</v>
      </c>
      <c r="D12" s="233">
        <v>1978</v>
      </c>
      <c r="E12" s="104" t="s">
        <v>127</v>
      </c>
      <c r="F12" s="71" t="s">
        <v>34</v>
      </c>
      <c r="G12" s="72" t="s">
        <v>25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5</v>
      </c>
      <c r="N12" s="234">
        <v>0</v>
      </c>
      <c r="O12" s="234">
        <v>0</v>
      </c>
      <c r="P12" s="234">
        <v>5</v>
      </c>
      <c r="Q12" s="234">
        <v>0</v>
      </c>
      <c r="R12" s="235">
        <v>0.0011111111111111148</v>
      </c>
      <c r="S12" s="236">
        <v>0</v>
      </c>
      <c r="T12" s="237">
        <v>10</v>
      </c>
      <c r="U12" s="238">
        <v>0.00011574074074074073</v>
      </c>
      <c r="V12" s="239">
        <v>0.00011574074074074073</v>
      </c>
      <c r="W12" s="240">
        <v>0.0012268518518518555</v>
      </c>
      <c r="X12" s="420">
        <v>0.0012268518518518555</v>
      </c>
      <c r="Y12" s="423">
        <v>3</v>
      </c>
      <c r="Z12" s="241">
        <v>90</v>
      </c>
      <c r="AA12" s="242">
        <v>1.05</v>
      </c>
      <c r="AB12" s="243" t="s">
        <v>105</v>
      </c>
      <c r="AC12" s="244" t="s">
        <v>17</v>
      </c>
    </row>
    <row r="13" spans="1:29" ht="13.5" customHeight="1" thickBot="1">
      <c r="A13" s="231"/>
      <c r="B13" s="232" t="s">
        <v>152</v>
      </c>
      <c r="C13" s="69" t="s">
        <v>153</v>
      </c>
      <c r="D13" s="233">
        <v>1978</v>
      </c>
      <c r="E13" s="104" t="s">
        <v>127</v>
      </c>
      <c r="F13" s="71" t="s">
        <v>34</v>
      </c>
      <c r="G13" s="72" t="s">
        <v>25</v>
      </c>
      <c r="H13" s="234">
        <v>0</v>
      </c>
      <c r="I13" s="234">
        <v>0</v>
      </c>
      <c r="J13" s="234">
        <v>0</v>
      </c>
      <c r="K13" s="234">
        <v>0</v>
      </c>
      <c r="L13" s="234">
        <v>0</v>
      </c>
      <c r="M13" s="234">
        <v>0</v>
      </c>
      <c r="N13" s="234">
        <v>0</v>
      </c>
      <c r="O13" s="234">
        <v>0</v>
      </c>
      <c r="P13" s="234">
        <v>0</v>
      </c>
      <c r="Q13" s="234">
        <v>0</v>
      </c>
      <c r="R13" s="235">
        <v>0.001238425925925924</v>
      </c>
      <c r="S13" s="236">
        <v>0</v>
      </c>
      <c r="T13" s="237">
        <v>0</v>
      </c>
      <c r="U13" s="238" t="s">
        <v>17</v>
      </c>
      <c r="V13" s="239">
        <v>0</v>
      </c>
      <c r="W13" s="240">
        <v>0.001238425925925924</v>
      </c>
      <c r="X13" s="417"/>
      <c r="Y13" s="424"/>
      <c r="Z13" s="241"/>
      <c r="AA13" s="242"/>
      <c r="AB13" s="243"/>
      <c r="AC13" s="244" t="s">
        <v>17</v>
      </c>
    </row>
    <row r="14" spans="1:29" ht="13.5" customHeight="1">
      <c r="A14" s="231" t="s">
        <v>136</v>
      </c>
      <c r="B14" s="232" t="s">
        <v>154</v>
      </c>
      <c r="C14" s="69" t="s">
        <v>155</v>
      </c>
      <c r="D14" s="233">
        <v>1988</v>
      </c>
      <c r="E14" s="104" t="s">
        <v>127</v>
      </c>
      <c r="F14" s="71" t="s">
        <v>28</v>
      </c>
      <c r="G14" s="72" t="s">
        <v>25</v>
      </c>
      <c r="H14" s="234">
        <v>0</v>
      </c>
      <c r="I14" s="234">
        <v>0</v>
      </c>
      <c r="J14" s="234">
        <v>0</v>
      </c>
      <c r="K14" s="234">
        <v>0</v>
      </c>
      <c r="L14" s="234">
        <v>0</v>
      </c>
      <c r="M14" s="234">
        <v>0</v>
      </c>
      <c r="N14" s="234">
        <v>0</v>
      </c>
      <c r="O14" s="234">
        <v>0</v>
      </c>
      <c r="P14" s="234">
        <v>0</v>
      </c>
      <c r="Q14" s="234">
        <v>0</v>
      </c>
      <c r="R14" s="235">
        <v>0.0013078703703703716</v>
      </c>
      <c r="S14" s="236">
        <v>0</v>
      </c>
      <c r="T14" s="237">
        <v>0</v>
      </c>
      <c r="U14" s="238" t="s">
        <v>17</v>
      </c>
      <c r="V14" s="239">
        <v>0</v>
      </c>
      <c r="W14" s="240">
        <v>0.0013078703703703716</v>
      </c>
      <c r="X14" s="420">
        <v>0.0013078703703703716</v>
      </c>
      <c r="Y14" s="423">
        <v>4</v>
      </c>
      <c r="Z14" s="241">
        <v>82</v>
      </c>
      <c r="AA14" s="242">
        <v>1.12</v>
      </c>
      <c r="AB14" s="243" t="s">
        <v>105</v>
      </c>
      <c r="AC14" s="244" t="s">
        <v>17</v>
      </c>
    </row>
    <row r="15" spans="1:29" ht="13.5" customHeight="1" thickBot="1">
      <c r="A15" s="231"/>
      <c r="B15" s="232" t="s">
        <v>154</v>
      </c>
      <c r="C15" s="69" t="s">
        <v>155</v>
      </c>
      <c r="D15" s="233">
        <v>1988</v>
      </c>
      <c r="E15" s="104" t="s">
        <v>127</v>
      </c>
      <c r="F15" s="71" t="s">
        <v>28</v>
      </c>
      <c r="G15" s="72" t="s">
        <v>25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34">
        <v>0</v>
      </c>
      <c r="O15" s="234">
        <v>0</v>
      </c>
      <c r="P15" s="234">
        <v>0</v>
      </c>
      <c r="Q15" s="234">
        <v>0</v>
      </c>
      <c r="R15" s="235">
        <v>0.001331018518518516</v>
      </c>
      <c r="S15" s="236">
        <v>0</v>
      </c>
      <c r="T15" s="237">
        <v>0</v>
      </c>
      <c r="U15" s="238" t="s">
        <v>17</v>
      </c>
      <c r="V15" s="239">
        <v>0</v>
      </c>
      <c r="W15" s="240">
        <v>0.001331018518518516</v>
      </c>
      <c r="X15" s="417"/>
      <c r="Y15" s="424"/>
      <c r="Z15" s="241"/>
      <c r="AA15" s="242"/>
      <c r="AB15" s="243"/>
      <c r="AC15" s="244" t="s">
        <v>17</v>
      </c>
    </row>
    <row r="16" spans="1:29" ht="13.5" customHeight="1">
      <c r="A16" s="231" t="s">
        <v>141</v>
      </c>
      <c r="B16" s="232" t="s">
        <v>156</v>
      </c>
      <c r="C16" s="69" t="s">
        <v>157</v>
      </c>
      <c r="D16" s="233">
        <v>1989</v>
      </c>
      <c r="E16" s="104" t="s">
        <v>127</v>
      </c>
      <c r="F16" s="71" t="s">
        <v>73</v>
      </c>
      <c r="G16" s="72" t="s">
        <v>25</v>
      </c>
      <c r="H16" s="234">
        <v>0</v>
      </c>
      <c r="I16" s="234">
        <v>0</v>
      </c>
      <c r="J16" s="234">
        <v>0</v>
      </c>
      <c r="K16" s="234">
        <v>0</v>
      </c>
      <c r="L16" s="234">
        <v>0</v>
      </c>
      <c r="M16" s="234">
        <v>0</v>
      </c>
      <c r="N16" s="234">
        <v>0</v>
      </c>
      <c r="O16" s="234">
        <v>0</v>
      </c>
      <c r="P16" s="234">
        <v>0</v>
      </c>
      <c r="Q16" s="234">
        <v>0</v>
      </c>
      <c r="R16" s="235">
        <v>0.0013078703703703707</v>
      </c>
      <c r="S16" s="236">
        <v>0</v>
      </c>
      <c r="T16" s="237">
        <v>0</v>
      </c>
      <c r="U16" s="238" t="s">
        <v>17</v>
      </c>
      <c r="V16" s="239">
        <v>0</v>
      </c>
      <c r="W16" s="240">
        <v>0.0013078703703703707</v>
      </c>
      <c r="X16" s="420">
        <v>0.0013078703703703707</v>
      </c>
      <c r="Y16" s="423">
        <v>5</v>
      </c>
      <c r="Z16" s="241">
        <v>86</v>
      </c>
      <c r="AA16" s="242">
        <f>X16*AA8/X8</f>
        <v>1.1188118811881171</v>
      </c>
      <c r="AB16" s="243" t="s">
        <v>105</v>
      </c>
      <c r="AC16" s="244" t="s">
        <v>17</v>
      </c>
    </row>
    <row r="17" spans="1:29" ht="13.5" customHeight="1" thickBot="1">
      <c r="A17" s="231"/>
      <c r="B17" s="232" t="s">
        <v>156</v>
      </c>
      <c r="C17" s="69" t="s">
        <v>157</v>
      </c>
      <c r="D17" s="233">
        <v>1989</v>
      </c>
      <c r="E17" s="104" t="s">
        <v>127</v>
      </c>
      <c r="F17" s="71" t="s">
        <v>73</v>
      </c>
      <c r="G17" s="72" t="s">
        <v>25</v>
      </c>
      <c r="H17" s="234">
        <v>0</v>
      </c>
      <c r="I17" s="234">
        <v>5</v>
      </c>
      <c r="J17" s="234">
        <v>0</v>
      </c>
      <c r="K17" s="234">
        <v>0</v>
      </c>
      <c r="L17" s="234">
        <v>0</v>
      </c>
      <c r="M17" s="234">
        <v>0</v>
      </c>
      <c r="N17" s="234">
        <v>0</v>
      </c>
      <c r="O17" s="234">
        <v>0</v>
      </c>
      <c r="P17" s="234">
        <v>5</v>
      </c>
      <c r="Q17" s="234">
        <v>50</v>
      </c>
      <c r="R17" s="235">
        <v>0.0013425925925925931</v>
      </c>
      <c r="S17" s="236">
        <v>0</v>
      </c>
      <c r="T17" s="237">
        <v>60</v>
      </c>
      <c r="U17" s="238">
        <v>0.0006944444444444444</v>
      </c>
      <c r="V17" s="239">
        <v>0.0006944444444444444</v>
      </c>
      <c r="W17" s="240">
        <v>0.0020370370370370377</v>
      </c>
      <c r="X17" s="417"/>
      <c r="Y17" s="424"/>
      <c r="Z17" s="241"/>
      <c r="AA17" s="242"/>
      <c r="AB17" s="243"/>
      <c r="AC17" s="244" t="s">
        <v>17</v>
      </c>
    </row>
    <row r="18" spans="1:29" ht="13.5" customHeight="1">
      <c r="A18" s="231" t="s">
        <v>144</v>
      </c>
      <c r="B18" s="232" t="s">
        <v>158</v>
      </c>
      <c r="C18" s="69" t="s">
        <v>159</v>
      </c>
      <c r="D18" s="233">
        <v>1986</v>
      </c>
      <c r="E18" s="104" t="s">
        <v>127</v>
      </c>
      <c r="F18" s="71" t="s">
        <v>28</v>
      </c>
      <c r="G18" s="72" t="s">
        <v>25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  <c r="O18" s="234">
        <v>0</v>
      </c>
      <c r="P18" s="234">
        <v>5</v>
      </c>
      <c r="Q18" s="234">
        <v>0</v>
      </c>
      <c r="R18" s="235">
        <v>0.0012731481481481478</v>
      </c>
      <c r="S18" s="236">
        <v>0</v>
      </c>
      <c r="T18" s="237">
        <v>5</v>
      </c>
      <c r="U18" s="238">
        <v>5.7870370370370366E-05</v>
      </c>
      <c r="V18" s="239">
        <v>5.7870370370370366E-05</v>
      </c>
      <c r="W18" s="240">
        <v>0.0013310185185185183</v>
      </c>
      <c r="X18" s="420">
        <v>0.0013310185185185183</v>
      </c>
      <c r="Y18" s="423">
        <v>6</v>
      </c>
      <c r="Z18" s="241">
        <v>78</v>
      </c>
      <c r="AA18" s="242">
        <f>X18*AA8/X8</f>
        <v>1.1386138613861365</v>
      </c>
      <c r="AB18" s="243" t="s">
        <v>105</v>
      </c>
      <c r="AC18" s="244" t="s">
        <v>17</v>
      </c>
    </row>
    <row r="19" spans="1:29" ht="13.5" customHeight="1" thickBot="1">
      <c r="A19" s="231"/>
      <c r="B19" s="232" t="s">
        <v>158</v>
      </c>
      <c r="C19" s="69" t="s">
        <v>159</v>
      </c>
      <c r="D19" s="233">
        <v>1986</v>
      </c>
      <c r="E19" s="104" t="s">
        <v>127</v>
      </c>
      <c r="F19" s="71" t="s">
        <v>28</v>
      </c>
      <c r="G19" s="72" t="s">
        <v>25</v>
      </c>
      <c r="H19" s="234">
        <v>5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v>5</v>
      </c>
      <c r="O19" s="234">
        <v>0</v>
      </c>
      <c r="P19" s="234">
        <v>0</v>
      </c>
      <c r="Q19" s="234">
        <v>0</v>
      </c>
      <c r="R19" s="235">
        <v>0.0012731481481481483</v>
      </c>
      <c r="S19" s="236">
        <v>0</v>
      </c>
      <c r="T19" s="237">
        <v>10</v>
      </c>
      <c r="U19" s="238">
        <v>0.00011574074074074073</v>
      </c>
      <c r="V19" s="239">
        <v>0.00011574074074074073</v>
      </c>
      <c r="W19" s="240">
        <v>0.001388888888888889</v>
      </c>
      <c r="X19" s="417"/>
      <c r="Y19" s="424"/>
      <c r="Z19" s="241"/>
      <c r="AA19" s="242"/>
      <c r="AB19" s="243"/>
      <c r="AC19" s="244" t="s">
        <v>17</v>
      </c>
    </row>
    <row r="20" spans="1:29" ht="13.5" customHeight="1">
      <c r="A20" s="231" t="s">
        <v>160</v>
      </c>
      <c r="B20" s="232" t="s">
        <v>161</v>
      </c>
      <c r="C20" s="69" t="s">
        <v>162</v>
      </c>
      <c r="D20" s="233">
        <v>1987</v>
      </c>
      <c r="E20" s="104" t="s">
        <v>106</v>
      </c>
      <c r="F20" s="71" t="s">
        <v>73</v>
      </c>
      <c r="G20" s="72" t="s">
        <v>25</v>
      </c>
      <c r="H20" s="234">
        <v>0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v>0</v>
      </c>
      <c r="O20" s="234">
        <v>0</v>
      </c>
      <c r="P20" s="234">
        <v>5</v>
      </c>
      <c r="Q20" s="234">
        <v>5</v>
      </c>
      <c r="R20" s="235">
        <v>0.001284722222222222</v>
      </c>
      <c r="S20" s="236">
        <v>0</v>
      </c>
      <c r="T20" s="237">
        <v>10</v>
      </c>
      <c r="U20" s="238">
        <v>0.00011574074074074073</v>
      </c>
      <c r="V20" s="239">
        <v>0.00011574074074074073</v>
      </c>
      <c r="W20" s="240">
        <v>0.0014004629629629627</v>
      </c>
      <c r="X20" s="420">
        <v>0.0014004629629629627</v>
      </c>
      <c r="Y20" s="423">
        <v>7</v>
      </c>
      <c r="Z20" s="241">
        <v>74</v>
      </c>
      <c r="AA20" s="242">
        <f>X20*AA8/X8</f>
        <v>1.1980198019801958</v>
      </c>
      <c r="AB20" s="243" t="s">
        <v>106</v>
      </c>
      <c r="AC20" s="244" t="s">
        <v>17</v>
      </c>
    </row>
    <row r="21" spans="1:29" ht="13.5" customHeight="1" thickBot="1">
      <c r="A21" s="231"/>
      <c r="B21" s="232" t="s">
        <v>161</v>
      </c>
      <c r="C21" s="69" t="s">
        <v>162</v>
      </c>
      <c r="D21" s="233">
        <v>1987</v>
      </c>
      <c r="E21" s="104" t="s">
        <v>106</v>
      </c>
      <c r="F21" s="71" t="s">
        <v>73</v>
      </c>
      <c r="G21" s="72" t="s">
        <v>25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v>5</v>
      </c>
      <c r="O21" s="234">
        <v>0</v>
      </c>
      <c r="P21" s="234">
        <v>0</v>
      </c>
      <c r="Q21" s="234">
        <v>5</v>
      </c>
      <c r="R21" s="235">
        <v>0.0013425925925925923</v>
      </c>
      <c r="S21" s="236">
        <v>0</v>
      </c>
      <c r="T21" s="237">
        <v>10</v>
      </c>
      <c r="U21" s="238">
        <v>0.00011574074074074073</v>
      </c>
      <c r="V21" s="239">
        <v>0.00011574074074074073</v>
      </c>
      <c r="W21" s="240">
        <v>0.001458333333333333</v>
      </c>
      <c r="X21" s="417"/>
      <c r="Y21" s="424"/>
      <c r="Z21" s="241"/>
      <c r="AA21" s="242"/>
      <c r="AB21" s="243"/>
      <c r="AC21" s="244" t="s">
        <v>17</v>
      </c>
    </row>
    <row r="22" spans="1:29" ht="13.5" customHeight="1">
      <c r="A22" s="231" t="s">
        <v>163</v>
      </c>
      <c r="B22" s="232" t="s">
        <v>164</v>
      </c>
      <c r="C22" s="69" t="s">
        <v>165</v>
      </c>
      <c r="D22" s="233">
        <v>1987</v>
      </c>
      <c r="E22" s="104">
        <v>1</v>
      </c>
      <c r="F22" s="71" t="s">
        <v>34</v>
      </c>
      <c r="G22" s="72" t="s">
        <v>25</v>
      </c>
      <c r="H22" s="234">
        <v>0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  <c r="O22" s="234">
        <v>0</v>
      </c>
      <c r="P22" s="234">
        <v>5</v>
      </c>
      <c r="Q22" s="234">
        <v>0</v>
      </c>
      <c r="R22" s="235">
        <v>0.0013541666666666684</v>
      </c>
      <c r="S22" s="236">
        <v>0</v>
      </c>
      <c r="T22" s="237">
        <v>5</v>
      </c>
      <c r="U22" s="238">
        <v>5.7870370370370366E-05</v>
      </c>
      <c r="V22" s="239">
        <v>5.7870370370370366E-05</v>
      </c>
      <c r="W22" s="240">
        <v>0.001412037037037039</v>
      </c>
      <c r="X22" s="420">
        <v>0.001412037037037039</v>
      </c>
      <c r="Y22" s="423">
        <v>8</v>
      </c>
      <c r="Z22" s="241">
        <v>71</v>
      </c>
      <c r="AA22" s="242">
        <f>X22*AA8/X8</f>
        <v>1.2079207920792074</v>
      </c>
      <c r="AB22" s="243" t="s">
        <v>106</v>
      </c>
      <c r="AC22" s="244" t="s">
        <v>17</v>
      </c>
    </row>
    <row r="23" spans="1:29" ht="13.5" customHeight="1" thickBot="1">
      <c r="A23" s="231"/>
      <c r="B23" s="232" t="s">
        <v>164</v>
      </c>
      <c r="C23" s="69" t="s">
        <v>165</v>
      </c>
      <c r="D23" s="233">
        <v>1987</v>
      </c>
      <c r="E23" s="104">
        <v>1</v>
      </c>
      <c r="F23" s="71" t="s">
        <v>34</v>
      </c>
      <c r="G23" s="72" t="s">
        <v>25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  <c r="O23" s="234">
        <v>0</v>
      </c>
      <c r="P23" s="234">
        <v>5</v>
      </c>
      <c r="Q23" s="234">
        <v>5</v>
      </c>
      <c r="R23" s="235">
        <v>0.0013773148148148139</v>
      </c>
      <c r="S23" s="236">
        <v>0</v>
      </c>
      <c r="T23" s="237">
        <v>10</v>
      </c>
      <c r="U23" s="238">
        <v>0.00011574074074074073</v>
      </c>
      <c r="V23" s="239">
        <v>0.00011574074074074073</v>
      </c>
      <c r="W23" s="240">
        <v>0.0014930555555555545</v>
      </c>
      <c r="X23" s="417"/>
      <c r="Y23" s="424"/>
      <c r="Z23" s="241"/>
      <c r="AA23" s="242"/>
      <c r="AB23" s="243"/>
      <c r="AC23" s="244" t="s">
        <v>17</v>
      </c>
    </row>
    <row r="24" spans="1:29" ht="13.5" customHeight="1">
      <c r="A24" s="231" t="s">
        <v>166</v>
      </c>
      <c r="B24" s="232" t="s">
        <v>167</v>
      </c>
      <c r="C24" s="69" t="s">
        <v>168</v>
      </c>
      <c r="D24" s="233">
        <v>1983</v>
      </c>
      <c r="E24" s="104" t="s">
        <v>127</v>
      </c>
      <c r="F24" s="71" t="s">
        <v>24</v>
      </c>
      <c r="G24" s="72" t="s">
        <v>25</v>
      </c>
      <c r="H24" s="234">
        <v>5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34">
        <v>0</v>
      </c>
      <c r="Q24" s="234">
        <v>0</v>
      </c>
      <c r="R24" s="235">
        <v>0.0014236111111111116</v>
      </c>
      <c r="S24" s="236">
        <v>0</v>
      </c>
      <c r="T24" s="237">
        <v>5</v>
      </c>
      <c r="U24" s="238">
        <v>5.7870370370370366E-05</v>
      </c>
      <c r="V24" s="239">
        <v>5.7870370370370366E-05</v>
      </c>
      <c r="W24" s="240">
        <v>0.001481481481481482</v>
      </c>
      <c r="X24" s="420">
        <v>0.001481481481481482</v>
      </c>
      <c r="Y24" s="423">
        <v>9</v>
      </c>
      <c r="Z24" s="241">
        <v>68</v>
      </c>
      <c r="AA24" s="242">
        <v>1.26</v>
      </c>
      <c r="AB24" s="243" t="s">
        <v>106</v>
      </c>
      <c r="AC24" s="244" t="s">
        <v>17</v>
      </c>
    </row>
    <row r="25" spans="1:29" ht="13.5" customHeight="1" thickBot="1">
      <c r="A25" s="231"/>
      <c r="B25" s="232" t="s">
        <v>167</v>
      </c>
      <c r="C25" s="69" t="s">
        <v>168</v>
      </c>
      <c r="D25" s="233">
        <v>1983</v>
      </c>
      <c r="E25" s="104" t="s">
        <v>127</v>
      </c>
      <c r="F25" s="71" t="s">
        <v>24</v>
      </c>
      <c r="G25" s="72" t="s">
        <v>25</v>
      </c>
      <c r="H25" s="234">
        <v>0</v>
      </c>
      <c r="I25" s="234">
        <v>0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  <c r="O25" s="234">
        <v>0</v>
      </c>
      <c r="P25" s="234">
        <v>5</v>
      </c>
      <c r="Q25" s="234">
        <v>5</v>
      </c>
      <c r="R25" s="235">
        <v>0.0013773148148148139</v>
      </c>
      <c r="S25" s="236">
        <v>0</v>
      </c>
      <c r="T25" s="237">
        <v>10</v>
      </c>
      <c r="U25" s="238">
        <v>0.00011574074074074073</v>
      </c>
      <c r="V25" s="239">
        <v>0.00011574074074074073</v>
      </c>
      <c r="W25" s="240">
        <v>0.0014930555555555545</v>
      </c>
      <c r="X25" s="417"/>
      <c r="Y25" s="424"/>
      <c r="Z25" s="241"/>
      <c r="AA25" s="242"/>
      <c r="AB25" s="243"/>
      <c r="AC25" s="244" t="s">
        <v>17</v>
      </c>
    </row>
    <row r="26" spans="1:29" ht="13.5" customHeight="1">
      <c r="A26" s="231" t="s">
        <v>169</v>
      </c>
      <c r="B26" s="232" t="s">
        <v>170</v>
      </c>
      <c r="C26" s="69" t="s">
        <v>171</v>
      </c>
      <c r="D26" s="233">
        <v>1991</v>
      </c>
      <c r="E26" s="104">
        <v>1</v>
      </c>
      <c r="F26" s="71" t="s">
        <v>31</v>
      </c>
      <c r="G26" s="72" t="s">
        <v>25</v>
      </c>
      <c r="H26" s="234">
        <v>0</v>
      </c>
      <c r="I26" s="234">
        <v>0</v>
      </c>
      <c r="J26" s="234">
        <v>0</v>
      </c>
      <c r="K26" s="234">
        <v>0</v>
      </c>
      <c r="L26" s="234">
        <v>0</v>
      </c>
      <c r="M26" s="234">
        <v>0</v>
      </c>
      <c r="N26" s="234">
        <v>5</v>
      </c>
      <c r="O26" s="234">
        <v>5</v>
      </c>
      <c r="P26" s="234">
        <v>0</v>
      </c>
      <c r="Q26" s="234">
        <v>5</v>
      </c>
      <c r="R26" s="235">
        <v>0.0013773148148148104</v>
      </c>
      <c r="S26" s="236">
        <v>0</v>
      </c>
      <c r="T26" s="237">
        <v>15</v>
      </c>
      <c r="U26" s="238">
        <v>0.0001736111111111111</v>
      </c>
      <c r="V26" s="239">
        <v>0.0001736111111111111</v>
      </c>
      <c r="W26" s="240">
        <v>0.0015509259259259215</v>
      </c>
      <c r="X26" s="420">
        <v>0.0015509259259259215</v>
      </c>
      <c r="Y26" s="423">
        <v>10</v>
      </c>
      <c r="Z26" s="241">
        <v>65</v>
      </c>
      <c r="AA26" s="242">
        <v>1.32</v>
      </c>
      <c r="AB26" s="243" t="s">
        <v>106</v>
      </c>
      <c r="AC26" s="244" t="s">
        <v>17</v>
      </c>
    </row>
    <row r="27" spans="1:29" ht="13.5" customHeight="1" thickBot="1">
      <c r="A27" s="231"/>
      <c r="B27" s="232" t="s">
        <v>170</v>
      </c>
      <c r="C27" s="69" t="s">
        <v>171</v>
      </c>
      <c r="D27" s="233">
        <v>1991</v>
      </c>
      <c r="E27" s="104">
        <v>1</v>
      </c>
      <c r="F27" s="71" t="s">
        <v>31</v>
      </c>
      <c r="G27" s="72" t="s">
        <v>25</v>
      </c>
      <c r="H27" s="234">
        <v>0</v>
      </c>
      <c r="I27" s="234">
        <v>0</v>
      </c>
      <c r="J27" s="234">
        <v>5</v>
      </c>
      <c r="K27" s="234">
        <v>0</v>
      </c>
      <c r="L27" s="234">
        <v>0</v>
      </c>
      <c r="M27" s="234">
        <v>5</v>
      </c>
      <c r="N27" s="234">
        <v>0</v>
      </c>
      <c r="O27" s="234">
        <v>0</v>
      </c>
      <c r="P27" s="234">
        <v>0</v>
      </c>
      <c r="Q27" s="234">
        <v>5</v>
      </c>
      <c r="R27" s="235">
        <v>0.0014236111111111116</v>
      </c>
      <c r="S27" s="236">
        <v>0</v>
      </c>
      <c r="T27" s="237">
        <v>15</v>
      </c>
      <c r="U27" s="238">
        <v>0.0001736111111111111</v>
      </c>
      <c r="V27" s="239">
        <v>0.0001736111111111111</v>
      </c>
      <c r="W27" s="240">
        <v>0.0015972222222222227</v>
      </c>
      <c r="X27" s="417"/>
      <c r="Y27" s="424"/>
      <c r="Z27" s="241"/>
      <c r="AA27" s="242"/>
      <c r="AB27" s="243"/>
      <c r="AC27" s="244" t="s">
        <v>17</v>
      </c>
    </row>
    <row r="28" spans="1:29" ht="13.5" customHeight="1">
      <c r="A28" s="231" t="s">
        <v>152</v>
      </c>
      <c r="B28" s="232" t="s">
        <v>172</v>
      </c>
      <c r="C28" s="69" t="s">
        <v>173</v>
      </c>
      <c r="D28" s="233">
        <v>1981</v>
      </c>
      <c r="E28" s="104">
        <v>1</v>
      </c>
      <c r="F28" s="71" t="s">
        <v>73</v>
      </c>
      <c r="G28" s="72" t="s">
        <v>25</v>
      </c>
      <c r="H28" s="234">
        <v>0</v>
      </c>
      <c r="I28" s="234">
        <v>0</v>
      </c>
      <c r="J28" s="234">
        <v>0</v>
      </c>
      <c r="K28" s="234">
        <v>0</v>
      </c>
      <c r="L28" s="234">
        <v>0</v>
      </c>
      <c r="M28" s="234">
        <v>5</v>
      </c>
      <c r="N28" s="234">
        <v>0</v>
      </c>
      <c r="O28" s="234">
        <v>0</v>
      </c>
      <c r="P28" s="234">
        <v>5</v>
      </c>
      <c r="Q28" s="234">
        <v>0</v>
      </c>
      <c r="R28" s="235">
        <v>0.0014930555555555565</v>
      </c>
      <c r="S28" s="236">
        <v>0</v>
      </c>
      <c r="T28" s="237">
        <v>10</v>
      </c>
      <c r="U28" s="238">
        <v>0.00011574074074074073</v>
      </c>
      <c r="V28" s="239">
        <v>0.00011574074074074073</v>
      </c>
      <c r="W28" s="240">
        <v>0.0016087962962962972</v>
      </c>
      <c r="X28" s="420">
        <v>0.0016087962962962972</v>
      </c>
      <c r="Y28" s="423">
        <v>11</v>
      </c>
      <c r="Z28" s="241">
        <v>62</v>
      </c>
      <c r="AA28" s="242">
        <v>1.38</v>
      </c>
      <c r="AB28" s="243" t="s">
        <v>106</v>
      </c>
      <c r="AC28" s="244" t="s">
        <v>17</v>
      </c>
    </row>
    <row r="29" spans="1:29" ht="13.5" customHeight="1">
      <c r="A29" s="231"/>
      <c r="B29" s="232" t="s">
        <v>172</v>
      </c>
      <c r="C29" s="69" t="s">
        <v>173</v>
      </c>
      <c r="D29" s="233">
        <v>1981</v>
      </c>
      <c r="E29" s="104">
        <v>1</v>
      </c>
      <c r="F29" s="71" t="s">
        <v>73</v>
      </c>
      <c r="G29" s="72" t="s">
        <v>25</v>
      </c>
      <c r="H29" s="234">
        <v>0</v>
      </c>
      <c r="I29" s="234">
        <v>0</v>
      </c>
      <c r="J29" s="234">
        <v>0</v>
      </c>
      <c r="K29" s="234">
        <v>0</v>
      </c>
      <c r="L29" s="234">
        <v>0</v>
      </c>
      <c r="M29" s="234">
        <v>0</v>
      </c>
      <c r="N29" s="234">
        <v>5</v>
      </c>
      <c r="O29" s="234">
        <v>5</v>
      </c>
      <c r="P29" s="234">
        <v>0</v>
      </c>
      <c r="Q29" s="234">
        <v>5</v>
      </c>
      <c r="R29" s="235">
        <v>0.001458333333333334</v>
      </c>
      <c r="S29" s="236">
        <v>0</v>
      </c>
      <c r="T29" s="237">
        <v>15</v>
      </c>
      <c r="U29" s="238">
        <v>0.0001736111111111111</v>
      </c>
      <c r="V29" s="239">
        <v>0.0001736111111111111</v>
      </c>
      <c r="W29" s="240">
        <v>0.0016319444444444452</v>
      </c>
      <c r="X29" s="417"/>
      <c r="Y29" s="424"/>
      <c r="Z29" s="241"/>
      <c r="AA29" s="242"/>
      <c r="AB29" s="243"/>
      <c r="AC29" s="244" t="s">
        <v>17</v>
      </c>
    </row>
    <row r="30" spans="1:33" s="58" customFormat="1" ht="14.25" outlineLevel="1">
      <c r="A30" s="249"/>
      <c r="B30" s="215"/>
      <c r="C30" s="250"/>
      <c r="D30" s="251"/>
      <c r="E30" s="216"/>
      <c r="F30" s="217"/>
      <c r="G30" s="218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252"/>
      <c r="S30" s="252"/>
      <c r="T30" s="253"/>
      <c r="U30" s="253"/>
      <c r="V30" s="253"/>
      <c r="W30" s="253"/>
      <c r="X30" s="278"/>
      <c r="Y30" s="255"/>
      <c r="Z30" s="255"/>
      <c r="AA30" s="256"/>
      <c r="AB30" s="253"/>
      <c r="AC30" s="253"/>
      <c r="AD30"/>
      <c r="AG30"/>
    </row>
    <row r="31" spans="1:33" s="58" customFormat="1" ht="26.25" customHeight="1" outlineLevel="1">
      <c r="A31" s="257" t="s">
        <v>95</v>
      </c>
      <c r="B31" s="258"/>
      <c r="C31" s="196"/>
      <c r="D31" s="196"/>
      <c r="E31" s="259"/>
      <c r="F31" s="55"/>
      <c r="G31" s="218"/>
      <c r="H31" s="260"/>
      <c r="I31" s="220"/>
      <c r="J31" s="260"/>
      <c r="K31" s="220"/>
      <c r="L31" s="220"/>
      <c r="M31" s="220"/>
      <c r="N31" s="220"/>
      <c r="O31" s="220"/>
      <c r="P31" s="220"/>
      <c r="Q31" s="220"/>
      <c r="R31" s="219"/>
      <c r="S31" s="219"/>
      <c r="T31" s="220"/>
      <c r="U31" s="220"/>
      <c r="V31" s="220"/>
      <c r="W31" s="220"/>
      <c r="X31" s="279"/>
      <c r="Y31" s="253"/>
      <c r="Z31" s="253"/>
      <c r="AA31" s="253"/>
      <c r="AB31" s="256"/>
      <c r="AC31" s="256"/>
      <c r="AD31"/>
      <c r="AG31"/>
    </row>
    <row r="32" spans="1:33" s="58" customFormat="1" ht="27" customHeight="1" outlineLevel="1">
      <c r="A32" s="46" t="s">
        <v>108</v>
      </c>
      <c r="B32" s="253"/>
      <c r="C32" s="251"/>
      <c r="D32" s="251"/>
      <c r="E32" s="261"/>
      <c r="F32" s="57"/>
      <c r="G32" s="262"/>
      <c r="H32" s="263"/>
      <c r="I32" s="253"/>
      <c r="J32" s="26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80"/>
      <c r="Y32" s="253"/>
      <c r="Z32" s="253"/>
      <c r="AA32" s="253"/>
      <c r="AB32" s="256"/>
      <c r="AC32" s="256"/>
      <c r="AD32"/>
      <c r="AG32"/>
    </row>
    <row r="33" spans="1:7" ht="14.25">
      <c r="A33" s="264"/>
      <c r="B33" s="265"/>
      <c r="C33" s="266"/>
      <c r="D33" s="266"/>
      <c r="E33" s="267"/>
      <c r="G33" s="268"/>
    </row>
    <row r="34" ht="27.75" customHeight="1">
      <c r="A34" s="257"/>
    </row>
    <row r="35" spans="6:7" ht="14.25">
      <c r="F35" s="276"/>
      <c r="G35" s="277"/>
    </row>
  </sheetData>
  <sheetProtection/>
  <mergeCells count="35">
    <mergeCell ref="X24:X25"/>
    <mergeCell ref="Y24:Y25"/>
    <mergeCell ref="X26:X27"/>
    <mergeCell ref="Y26:Y27"/>
    <mergeCell ref="X28:X29"/>
    <mergeCell ref="Y28:Y29"/>
    <mergeCell ref="X18:X19"/>
    <mergeCell ref="Y18:Y19"/>
    <mergeCell ref="X20:X21"/>
    <mergeCell ref="Y20:Y21"/>
    <mergeCell ref="X22:X23"/>
    <mergeCell ref="Y22:Y23"/>
    <mergeCell ref="X12:X13"/>
    <mergeCell ref="Y12:Y13"/>
    <mergeCell ref="X14:X15"/>
    <mergeCell ref="Y14:Y15"/>
    <mergeCell ref="X16:X17"/>
    <mergeCell ref="Y16:Y17"/>
    <mergeCell ref="H6:Q6"/>
    <mergeCell ref="R6:AB6"/>
    <mergeCell ref="AC6:AC7"/>
    <mergeCell ref="X8:X9"/>
    <mergeCell ref="Y8:Y9"/>
    <mergeCell ref="X10:X11"/>
    <mergeCell ref="Y10:Y11"/>
    <mergeCell ref="A1:AC1"/>
    <mergeCell ref="A2:AC2"/>
    <mergeCell ref="A4:AC4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Пользователь Windows</cp:lastModifiedBy>
  <cp:lastPrinted>2019-04-20T20:25:35Z</cp:lastPrinted>
  <dcterms:created xsi:type="dcterms:W3CDTF">2019-04-20T04:19:00Z</dcterms:created>
  <dcterms:modified xsi:type="dcterms:W3CDTF">2019-04-29T09:31:48Z</dcterms:modified>
  <cp:category/>
  <cp:version/>
  <cp:contentType/>
  <cp:contentStatus/>
</cp:coreProperties>
</file>