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00" firstSheet="2" activeTab="2"/>
  </bookViews>
  <sheets>
    <sheet name="М-Ж_К_ж_дю " sheetId="1" state="hidden" r:id="rId1"/>
    <sheet name="М-Ж_К_ж_юн" sheetId="2" state="hidden" r:id="rId2"/>
    <sheet name="М-Ж_К_ж" sheetId="3" r:id="rId3"/>
    <sheet name="М-Ж_К_м " sheetId="4" r:id="rId4"/>
    <sheet name="М-Ж_К_м юн" sheetId="5" state="hidden" r:id="rId5"/>
    <sheet name="М-Ж_К_дм" sheetId="6" state="hidden" r:id="rId6"/>
  </sheets>
  <externalReferences>
    <externalReference r:id="rId9"/>
    <externalReference r:id="rId10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#REF!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ForVPR">#REF!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<sst xmlns="http://schemas.openxmlformats.org/spreadsheetml/2006/main" count="478" uniqueCount="111">
  <si>
    <t>№ п/п</t>
  </si>
  <si>
    <t>Результат</t>
  </si>
  <si>
    <t>Время прохождения дистанции</t>
  </si>
  <si>
    <t>Место</t>
  </si>
  <si>
    <t>% от результата победителя</t>
  </si>
  <si>
    <t>Выполненный норматив</t>
  </si>
  <si>
    <t>Квалификационный ранг дистанции:</t>
  </si>
  <si>
    <t>Хабаровский край</t>
  </si>
  <si>
    <t>Секретарь _____________________ /О.В.Молокова, ССВК, г. Екатеринбург/</t>
  </si>
  <si>
    <t>Время опубликования:</t>
  </si>
  <si>
    <t>Очки в командный зачет</t>
  </si>
  <si>
    <t>Номер участника</t>
  </si>
  <si>
    <t>Участник</t>
  </si>
  <si>
    <t>Год</t>
  </si>
  <si>
    <t>Делегация</t>
  </si>
  <si>
    <t>Штрафные очки на воротах</t>
  </si>
  <si>
    <t>старт</t>
  </si>
  <si>
    <t>финиш</t>
  </si>
  <si>
    <t>штрафное время</t>
  </si>
  <si>
    <t>Результат попыток</t>
  </si>
  <si>
    <t>1</t>
  </si>
  <si>
    <t>КМС</t>
  </si>
  <si>
    <t>Сборная Хабаровского края</t>
  </si>
  <si>
    <t>2</t>
  </si>
  <si>
    <t>3</t>
  </si>
  <si>
    <t>4</t>
  </si>
  <si>
    <t>16</t>
  </si>
  <si>
    <t>15</t>
  </si>
  <si>
    <t>10</t>
  </si>
  <si>
    <t>17</t>
  </si>
  <si>
    <t>5</t>
  </si>
  <si>
    <t>18</t>
  </si>
  <si>
    <t>6</t>
  </si>
  <si>
    <t>22</t>
  </si>
  <si>
    <t>7</t>
  </si>
  <si>
    <t>111</t>
  </si>
  <si>
    <t>8</t>
  </si>
  <si>
    <t>24</t>
  </si>
  <si>
    <t>9</t>
  </si>
  <si>
    <t>23</t>
  </si>
  <si>
    <t>31</t>
  </si>
  <si>
    <t>Ранг</t>
  </si>
  <si>
    <t>Ворота №1</t>
  </si>
  <si>
    <t>Ворота №2</t>
  </si>
  <si>
    <t>Ворота №3</t>
  </si>
  <si>
    <t>Ворота №4</t>
  </si>
  <si>
    <t>Ворота №5</t>
  </si>
  <si>
    <t>Ворота №6</t>
  </si>
  <si>
    <t>Ворота №7</t>
  </si>
  <si>
    <t>Ворота №8</t>
  </si>
  <si>
    <t>Ворота №9</t>
  </si>
  <si>
    <t>Ворота №10</t>
  </si>
  <si>
    <t>Ворота №11</t>
  </si>
  <si>
    <t>Ворота №12</t>
  </si>
  <si>
    <t>Ворота №13</t>
  </si>
  <si>
    <t>Ворота №14</t>
  </si>
  <si>
    <t>Ворота №15</t>
  </si>
  <si>
    <t>Ворота №16</t>
  </si>
  <si>
    <t>Ворота №17</t>
  </si>
  <si>
    <t>Ворота №18</t>
  </si>
  <si>
    <t>Ворота №19</t>
  </si>
  <si>
    <t>Ворота №20</t>
  </si>
  <si>
    <t>Ворота №21</t>
  </si>
  <si>
    <t>Главный судья_________________________ /К.И. Токарев,СС1К , г.Владивосток /</t>
  </si>
  <si>
    <t xml:space="preserve">
Департамент физической культуры и спорта Приморского края
КОО «Приморская Федерация спортивного туризма»</t>
  </si>
  <si>
    <t>Кубок по спортивному туризму /дистанции водные/ 2-й  этап</t>
  </si>
  <si>
    <t>05 октября 2019 г.</t>
  </si>
  <si>
    <t>Команда</t>
  </si>
  <si>
    <t>р. Партианская, с. Казанка, Партизанский МР</t>
  </si>
  <si>
    <t>Главный секретарь _____________________ /Э.Н. Оболочкова, СС2К, г. Владивосток/</t>
  </si>
  <si>
    <t>Главный секретарь _____________________ /Э.Н.Оболочкова,СС2К , г. Владивосток/</t>
  </si>
  <si>
    <t>Главный секретарь _____________________ /Э.Н. Оболочкова,СС2К , г. Владивосток/</t>
  </si>
  <si>
    <t>Протокол соревнований
в дисциплине: "дистанция - водная - каяк" 2 класса, код ВРВС 0840151811Я
вид программы: ЖЕНЩИНЫ</t>
  </si>
  <si>
    <t>Протокол соревнований
в дисциплине: "дистанция - водная - каяк" 2 класса, код ВРВС 0840151811Я
вид программы: МУЖЧИНЫ</t>
  </si>
  <si>
    <t>Протокол соревнований
в дисциплине: "дистанция - водная - каяк" 2 класса, код ВРВС 0840151811Я
вид программы: ЮНИОРЫ/ЮНИОРКИ, МУЖЧИНЫ</t>
  </si>
  <si>
    <t>Протокол соревнований
в дисциплине: "дистанция - водная - каяк" 2 класса, код ВРВС 0840151811Я
вид программы: ЮНИОРЫ/ЮНИОРКИ, ЖЕНЩИНЫ</t>
  </si>
  <si>
    <t>Протокол соревнований
в дисциплине: "дистанция - водная - каяк" 2 класса, код ВРВС 0840151811Я
вид программы: ДЕВУШКИ/ЮНОШИ, ЖЕНЩИНЫ</t>
  </si>
  <si>
    <t>Протокол соревнований
в дисциплине: "дистанция - водная - каяк" 2 класса, код ВРВС 0840151811Я
вид программы:ЮНОШИ/ДЕВУШКИ, МУЖЧИНЫ</t>
  </si>
  <si>
    <t>Лапп Владимир</t>
  </si>
  <si>
    <t>Курносов Вячеслав</t>
  </si>
  <si>
    <t>Бочков Сергей</t>
  </si>
  <si>
    <t>Кузнецов Тимофей</t>
  </si>
  <si>
    <t>Филимонов Евгений</t>
  </si>
  <si>
    <t>Марченко Виталий</t>
  </si>
  <si>
    <t>Галимов Олег</t>
  </si>
  <si>
    <t>Гуменюк Дмитрий</t>
  </si>
  <si>
    <t>Мищенко Денис</t>
  </si>
  <si>
    <t>Павлов Андрей</t>
  </si>
  <si>
    <t>Боровик Николай</t>
  </si>
  <si>
    <t>Гапиенко Максим Юрьевич</t>
  </si>
  <si>
    <t>11</t>
  </si>
  <si>
    <t>12</t>
  </si>
  <si>
    <t>13</t>
  </si>
  <si>
    <t>Колупаева Татьяна</t>
  </si>
  <si>
    <t>Калганова Ольга</t>
  </si>
  <si>
    <t>Чулкова Полина</t>
  </si>
  <si>
    <t>Роговец Надежда</t>
  </si>
  <si>
    <t>Курносова Галина</t>
  </si>
  <si>
    <t>Киселева Дарья</t>
  </si>
  <si>
    <t>Филимонова Юлия</t>
  </si>
  <si>
    <t>Козырева Екатерина</t>
  </si>
  <si>
    <t>Хотулев Константин</t>
  </si>
  <si>
    <t>землянички</t>
  </si>
  <si>
    <t>умные</t>
  </si>
  <si>
    <t>красивые</t>
  </si>
  <si>
    <t>реснички</t>
  </si>
  <si>
    <t>Сплав ПФР</t>
  </si>
  <si>
    <t>чемпион</t>
  </si>
  <si>
    <t>вершина</t>
  </si>
  <si>
    <t>чемнион</t>
  </si>
  <si>
    <t>ресниски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</si>
</sst>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400]h:mm:ss\ AM/PM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hh:m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4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54" applyNumberFormat="1" applyFont="1" applyFill="1" applyAlignment="1">
      <alignment horizontal="center"/>
      <protection/>
    </xf>
    <xf numFmtId="0" fontId="3" fillId="0" borderId="0" xfId="54" applyNumberFormat="1" applyFont="1" applyFill="1">
      <alignment/>
      <protection/>
    </xf>
    <xf numFmtId="0" fontId="3" fillId="0" borderId="0" xfId="54" applyFont="1" applyFill="1">
      <alignment/>
      <protection/>
    </xf>
    <xf numFmtId="0" fontId="7" fillId="0" borderId="0" xfId="54" applyNumberFormat="1" applyFont="1" applyFill="1">
      <alignment/>
      <protection/>
    </xf>
    <xf numFmtId="0" fontId="14" fillId="0" borderId="0" xfId="54" applyNumberFormat="1" applyFont="1" applyFill="1" applyBorder="1" applyAlignment="1">
      <alignment/>
      <protection/>
    </xf>
    <xf numFmtId="0" fontId="14" fillId="0" borderId="0" xfId="54" applyNumberFormat="1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0" fontId="14" fillId="0" borderId="0" xfId="54" applyNumberFormat="1" applyFont="1" applyFill="1" applyBorder="1">
      <alignment/>
      <protection/>
    </xf>
    <xf numFmtId="0" fontId="14" fillId="0" borderId="0" xfId="54" applyNumberFormat="1" applyFont="1" applyFill="1">
      <alignment/>
      <protection/>
    </xf>
    <xf numFmtId="0" fontId="14" fillId="0" borderId="0" xfId="54" applyFont="1" applyFill="1">
      <alignment/>
      <protection/>
    </xf>
    <xf numFmtId="0" fontId="3" fillId="0" borderId="0" xfId="54" applyNumberFormat="1" applyFont="1" applyFill="1" applyAlignment="1">
      <alignment wrapText="1"/>
      <protection/>
    </xf>
    <xf numFmtId="0" fontId="5" fillId="0" borderId="0" xfId="54" applyFont="1" applyFill="1" applyBorder="1" applyAlignment="1">
      <alignment horizontal="right" vertical="center"/>
      <protection/>
    </xf>
    <xf numFmtId="0" fontId="3" fillId="0" borderId="10" xfId="54" applyFont="1" applyFill="1" applyBorder="1" applyAlignment="1" applyProtection="1">
      <alignment horizontal="center" vertical="center"/>
      <protection locked="0"/>
    </xf>
    <xf numFmtId="0" fontId="3" fillId="0" borderId="11" xfId="54" applyFont="1" applyFill="1" applyBorder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horizontal="center" vertical="center"/>
      <protection locked="0"/>
    </xf>
    <xf numFmtId="174" fontId="3" fillId="0" borderId="11" xfId="54" applyNumberFormat="1" applyFont="1" applyFill="1" applyBorder="1" applyAlignment="1">
      <alignment horizontal="center" vertical="center"/>
      <protection/>
    </xf>
    <xf numFmtId="174" fontId="3" fillId="0" borderId="10" xfId="54" applyNumberFormat="1" applyFont="1" applyFill="1" applyBorder="1" applyAlignment="1">
      <alignment horizontal="center" vertical="center"/>
      <protection/>
    </xf>
    <xf numFmtId="174" fontId="3" fillId="0" borderId="13" xfId="54" applyNumberFormat="1" applyFont="1" applyFill="1" applyBorder="1" applyAlignment="1">
      <alignment horizontal="center" vertical="center"/>
      <protection/>
    </xf>
    <xf numFmtId="174" fontId="3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 applyProtection="1">
      <alignment horizontal="center" vertical="center"/>
      <protection locked="0"/>
    </xf>
    <xf numFmtId="0" fontId="3" fillId="0" borderId="13" xfId="54" applyFont="1" applyFill="1" applyBorder="1" applyAlignment="1" applyProtection="1">
      <alignment horizontal="center" vertical="center"/>
      <protection locked="0"/>
    </xf>
    <xf numFmtId="174" fontId="3" fillId="0" borderId="16" xfId="54" applyNumberFormat="1" applyFont="1" applyFill="1" applyBorder="1" applyAlignment="1">
      <alignment horizontal="center" vertical="center"/>
      <protection/>
    </xf>
    <xf numFmtId="174" fontId="3" fillId="0" borderId="17" xfId="54" applyNumberFormat="1" applyFont="1" applyFill="1" applyBorder="1" applyAlignment="1">
      <alignment horizontal="center" vertical="center"/>
      <protection/>
    </xf>
    <xf numFmtId="0" fontId="5" fillId="0" borderId="0" xfId="54" applyNumberFormat="1" applyFont="1" applyFill="1" applyAlignment="1">
      <alignment horizontal="left"/>
      <protection/>
    </xf>
    <xf numFmtId="49" fontId="3" fillId="0" borderId="0" xfId="54" applyNumberFormat="1" applyFont="1" applyFill="1">
      <alignment/>
      <protection/>
    </xf>
    <xf numFmtId="0" fontId="3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5" fillId="0" borderId="0" xfId="54" applyNumberFormat="1" applyFont="1" applyFill="1" applyAlignment="1">
      <alignment horizontal="right" wrapText="1"/>
      <protection/>
    </xf>
    <xf numFmtId="0" fontId="5" fillId="0" borderId="0" xfId="54" applyNumberFormat="1" applyFont="1" applyFill="1" applyAlignment="1">
      <alignment horizontal="right"/>
      <protection/>
    </xf>
    <xf numFmtId="0" fontId="8" fillId="0" borderId="0" xfId="54" applyNumberFormat="1" applyFont="1" applyFill="1" applyAlignment="1">
      <alignment horizontal="right"/>
      <protection/>
    </xf>
    <xf numFmtId="49" fontId="14" fillId="0" borderId="0" xfId="54" applyNumberFormat="1" applyFont="1" applyFill="1" applyBorder="1" applyAlignment="1">
      <alignment/>
      <protection/>
    </xf>
    <xf numFmtId="0" fontId="14" fillId="0" borderId="0" xfId="54" applyNumberFormat="1" applyFont="1" applyFill="1" applyBorder="1" applyAlignment="1">
      <alignment horizontal="right"/>
      <protection/>
    </xf>
    <xf numFmtId="175" fontId="14" fillId="0" borderId="0" xfId="54" applyNumberFormat="1" applyFont="1" applyFill="1" applyBorder="1" applyAlignment="1" applyProtection="1">
      <alignment horizontal="left" indent="1"/>
      <protection/>
    </xf>
    <xf numFmtId="0" fontId="14" fillId="0" borderId="0" xfId="54" applyNumberFormat="1" applyFont="1" applyFill="1" applyBorder="1" applyAlignment="1">
      <alignment horizontal="left" wrapText="1"/>
      <protection/>
    </xf>
    <xf numFmtId="49" fontId="14" fillId="0" borderId="0" xfId="54" applyNumberFormat="1" applyFont="1" applyFill="1" applyBorder="1">
      <alignment/>
      <protection/>
    </xf>
    <xf numFmtId="49" fontId="14" fillId="0" borderId="0" xfId="54" applyNumberFormat="1" applyFont="1" applyFill="1" applyBorder="1" applyAlignment="1">
      <alignment horizontal="center"/>
      <protection/>
    </xf>
    <xf numFmtId="49" fontId="11" fillId="0" borderId="0" xfId="54" applyNumberFormat="1" applyFont="1" applyFill="1" applyBorder="1" applyAlignment="1">
      <alignment horizontal="center" wrapText="1"/>
      <protection/>
    </xf>
    <xf numFmtId="49" fontId="16" fillId="0" borderId="0" xfId="54" applyNumberFormat="1" applyFont="1" applyFill="1" applyBorder="1">
      <alignment/>
      <protection/>
    </xf>
    <xf numFmtId="49" fontId="11" fillId="0" borderId="0" xfId="54" applyNumberFormat="1" applyFont="1" applyFill="1" applyBorder="1">
      <alignment/>
      <protection/>
    </xf>
    <xf numFmtId="0" fontId="11" fillId="0" borderId="18" xfId="54" applyNumberFormat="1" applyFont="1" applyFill="1" applyBorder="1" applyAlignment="1">
      <alignment horizontal="center" textRotation="90" wrapText="1"/>
      <protection/>
    </xf>
    <xf numFmtId="0" fontId="11" fillId="0" borderId="19" xfId="54" applyFont="1" applyFill="1" applyBorder="1" applyAlignment="1">
      <alignment horizontal="center" textRotation="90" wrapText="1"/>
      <protection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7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21" fontId="3" fillId="0" borderId="17" xfId="54" applyNumberFormat="1" applyFont="1" applyFill="1" applyBorder="1" applyAlignment="1">
      <alignment horizontal="center" vertical="center"/>
      <protection/>
    </xf>
    <xf numFmtId="21" fontId="3" fillId="0" borderId="0" xfId="54" applyNumberFormat="1" applyFont="1" applyFill="1">
      <alignment/>
      <protection/>
    </xf>
    <xf numFmtId="21" fontId="3" fillId="0" borderId="11" xfId="54" applyNumberFormat="1" applyFont="1" applyFill="1" applyBorder="1" applyAlignment="1">
      <alignment horizontal="center" vertical="center"/>
      <protection/>
    </xf>
    <xf numFmtId="21" fontId="3" fillId="0" borderId="14" xfId="54" applyNumberFormat="1" applyFont="1" applyFill="1" applyBorder="1" applyAlignment="1">
      <alignment horizontal="center" vertical="center"/>
      <protection/>
    </xf>
    <xf numFmtId="0" fontId="14" fillId="0" borderId="0" xfId="54" applyNumberFormat="1" applyFont="1" applyFill="1" applyAlignment="1">
      <alignment wrapText="1"/>
      <protection/>
    </xf>
    <xf numFmtId="49" fontId="14" fillId="0" borderId="0" xfId="54" applyNumberFormat="1" applyFont="1" applyFill="1">
      <alignment/>
      <protection/>
    </xf>
    <xf numFmtId="49" fontId="11" fillId="0" borderId="0" xfId="54" applyNumberFormat="1" applyFont="1" applyFill="1">
      <alignment/>
      <protection/>
    </xf>
    <xf numFmtId="49" fontId="14" fillId="0" borderId="0" xfId="54" applyNumberFormat="1" applyFont="1" applyFill="1" applyAlignment="1">
      <alignment horizontal="left" vertical="center"/>
      <protection/>
    </xf>
    <xf numFmtId="49" fontId="14" fillId="0" borderId="0" xfId="54" applyNumberFormat="1" applyFont="1" applyFill="1" applyBorder="1" applyAlignment="1">
      <alignment wrapText="1"/>
      <protection/>
    </xf>
    <xf numFmtId="0" fontId="14" fillId="0" borderId="0" xfId="54" applyNumberFormat="1" applyFont="1" applyFill="1" applyBorder="1" applyAlignment="1">
      <alignment horizontal="center" wrapText="1"/>
      <protection/>
    </xf>
    <xf numFmtId="49" fontId="6" fillId="0" borderId="0" xfId="54" applyNumberFormat="1" applyFont="1" applyFill="1" applyBorder="1">
      <alignment/>
      <protection/>
    </xf>
    <xf numFmtId="49" fontId="14" fillId="0" borderId="0" xfId="54" applyNumberFormat="1" applyFont="1" applyFill="1" applyBorder="1" applyAlignment="1">
      <alignment horizontal="center" wrapText="1"/>
      <protection/>
    </xf>
    <xf numFmtId="0" fontId="14" fillId="0" borderId="0" xfId="54" applyNumberFormat="1" applyFont="1" applyFill="1" applyAlignment="1">
      <alignment horizontal="center" wrapText="1"/>
      <protection/>
    </xf>
    <xf numFmtId="0" fontId="14" fillId="0" borderId="0" xfId="54" applyNumberFormat="1" applyFont="1" applyFill="1" applyAlignment="1">
      <alignment horizontal="left"/>
      <protection/>
    </xf>
    <xf numFmtId="49" fontId="6" fillId="0" borderId="0" xfId="54" applyNumberFormat="1" applyFont="1" applyFill="1">
      <alignment/>
      <protection/>
    </xf>
    <xf numFmtId="49" fontId="14" fillId="0" borderId="0" xfId="54" applyNumberFormat="1" applyFont="1" applyFill="1" applyAlignment="1">
      <alignment wrapText="1"/>
      <protection/>
    </xf>
    <xf numFmtId="49" fontId="3" fillId="0" borderId="0" xfId="54" applyNumberFormat="1" applyFont="1" applyFill="1" applyAlignment="1">
      <alignment horizontal="left" vertical="center"/>
      <protection/>
    </xf>
    <xf numFmtId="49" fontId="3" fillId="0" borderId="0" xfId="54" applyNumberFormat="1" applyFont="1" applyFill="1" applyAlignment="1">
      <alignment horizontal="center"/>
      <protection/>
    </xf>
    <xf numFmtId="49" fontId="7" fillId="0" borderId="0" xfId="54" applyNumberFormat="1" applyFont="1" applyFill="1" applyAlignment="1">
      <alignment horizontal="center" wrapText="1"/>
      <protection/>
    </xf>
    <xf numFmtId="49" fontId="7" fillId="0" borderId="0" xfId="54" applyNumberFormat="1" applyFont="1" applyFill="1">
      <alignment/>
      <protection/>
    </xf>
    <xf numFmtId="49" fontId="3" fillId="0" borderId="0" xfId="54" applyNumberFormat="1" applyFont="1" applyFill="1" applyAlignment="1">
      <alignment wrapText="1"/>
      <protection/>
    </xf>
    <xf numFmtId="0" fontId="6" fillId="0" borderId="0" xfId="54" applyNumberFormat="1" applyFont="1" applyFill="1" applyAlignment="1">
      <alignment wrapText="1"/>
      <protection/>
    </xf>
    <xf numFmtId="0" fontId="6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left" wrapText="1"/>
      <protection/>
    </xf>
    <xf numFmtId="0" fontId="3" fillId="0" borderId="0" xfId="54" applyNumberFormat="1" applyFont="1" applyFill="1" applyAlignment="1">
      <alignment horizontal="right"/>
      <protection/>
    </xf>
    <xf numFmtId="20" fontId="3" fillId="0" borderId="0" xfId="54" applyNumberFormat="1" applyFont="1" applyFill="1" applyAlignment="1" applyProtection="1">
      <alignment horizontal="left"/>
      <protection/>
    </xf>
    <xf numFmtId="174" fontId="11" fillId="0" borderId="21" xfId="54" applyNumberFormat="1" applyFont="1" applyFill="1" applyBorder="1" applyAlignment="1">
      <alignment horizontal="center" textRotation="90" wrapText="1"/>
      <protection/>
    </xf>
    <xf numFmtId="174" fontId="11" fillId="0" borderId="18" xfId="54" applyNumberFormat="1" applyFont="1" applyFill="1" applyBorder="1" applyAlignment="1">
      <alignment horizontal="center" textRotation="90" wrapText="1"/>
      <protection/>
    </xf>
    <xf numFmtId="0" fontId="10" fillId="0" borderId="18" xfId="54" applyFont="1" applyFill="1" applyBorder="1" applyAlignment="1">
      <alignment horizontal="center" textRotation="90" wrapText="1"/>
      <protection/>
    </xf>
    <xf numFmtId="0" fontId="10" fillId="0" borderId="18" xfId="54" applyNumberFormat="1" applyFont="1" applyFill="1" applyBorder="1" applyAlignment="1">
      <alignment horizontal="center" textRotation="90" wrapText="1"/>
      <protection/>
    </xf>
    <xf numFmtId="0" fontId="11" fillId="0" borderId="18" xfId="54" applyFont="1" applyFill="1" applyBorder="1" applyAlignment="1">
      <alignment horizontal="center" textRotation="90" wrapText="1"/>
      <protection/>
    </xf>
    <xf numFmtId="49" fontId="3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NumberFormat="1" applyFont="1" applyFill="1" applyBorder="1" applyAlignment="1">
      <alignment horizontal="left" vertical="center"/>
      <protection/>
    </xf>
    <xf numFmtId="0" fontId="13" fillId="0" borderId="0" xfId="58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/>
      <protection locked="0"/>
    </xf>
    <xf numFmtId="174" fontId="3" fillId="0" borderId="0" xfId="54" applyNumberFormat="1" applyFont="1" applyFill="1" applyBorder="1" applyAlignment="1">
      <alignment horizontal="center" vertical="center"/>
      <protection/>
    </xf>
    <xf numFmtId="21" fontId="3" fillId="0" borderId="0" xfId="54" applyNumberFormat="1" applyFont="1" applyFill="1" applyBorder="1" applyAlignment="1">
      <alignment horizontal="center" vertical="center"/>
      <protection/>
    </xf>
    <xf numFmtId="174" fontId="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0" fontId="12" fillId="0" borderId="22" xfId="54" applyFont="1" applyFill="1" applyBorder="1" applyAlignment="1" applyProtection="1">
      <alignment horizontal="center" vertical="center" textRotation="90" wrapText="1"/>
      <protection locked="0"/>
    </xf>
    <xf numFmtId="0" fontId="12" fillId="0" borderId="23" xfId="54" applyFont="1" applyFill="1" applyBorder="1" applyAlignment="1" applyProtection="1">
      <alignment horizontal="center" vertical="center" textRotation="90" wrapText="1"/>
      <protection locked="0"/>
    </xf>
    <xf numFmtId="0" fontId="12" fillId="0" borderId="24" xfId="54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13" fillId="0" borderId="21" xfId="58" applyNumberFormat="1" applyFont="1" applyFill="1" applyBorder="1" applyAlignment="1">
      <alignment horizontal="left" vertical="center"/>
      <protection/>
    </xf>
    <xf numFmtId="0" fontId="13" fillId="0" borderId="25" xfId="58" applyNumberFormat="1" applyFont="1" applyFill="1" applyBorder="1" applyAlignment="1">
      <alignment horizontal="left" vertical="center"/>
      <protection/>
    </xf>
    <xf numFmtId="0" fontId="13" fillId="0" borderId="26" xfId="58" applyNumberFormat="1" applyFont="1" applyFill="1" applyBorder="1" applyAlignment="1">
      <alignment horizontal="left" vertical="center"/>
      <protection/>
    </xf>
    <xf numFmtId="0" fontId="13" fillId="0" borderId="12" xfId="58" applyNumberFormat="1" applyFont="1" applyFill="1" applyBorder="1" applyAlignment="1">
      <alignment horizontal="left" vertical="center"/>
      <protection/>
    </xf>
    <xf numFmtId="0" fontId="13" fillId="0" borderId="15" xfId="58" applyNumberFormat="1" applyFont="1" applyFill="1" applyBorder="1" applyAlignment="1">
      <alignment horizontal="left" vertical="center"/>
      <protection/>
    </xf>
    <xf numFmtId="174" fontId="7" fillId="0" borderId="11" xfId="54" applyNumberFormat="1" applyFont="1" applyFill="1" applyBorder="1" applyAlignment="1">
      <alignment horizontal="center" vertical="center"/>
      <protection/>
    </xf>
    <xf numFmtId="174" fontId="7" fillId="0" borderId="14" xfId="54" applyNumberFormat="1" applyFont="1" applyFill="1" applyBorder="1" applyAlignment="1">
      <alignment horizontal="center" vertical="center"/>
      <protection/>
    </xf>
    <xf numFmtId="0" fontId="7" fillId="0" borderId="11" xfId="54" applyNumberFormat="1" applyFont="1" applyFill="1" applyBorder="1" applyAlignment="1">
      <alignment horizontal="center" vertical="center"/>
      <protection/>
    </xf>
    <xf numFmtId="0" fontId="7" fillId="0" borderId="14" xfId="54" applyNumberFormat="1" applyFont="1" applyFill="1" applyBorder="1" applyAlignment="1">
      <alignment horizontal="center" vertical="center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176" fontId="7" fillId="0" borderId="14" xfId="54" applyNumberFormat="1" applyFont="1" applyFill="1" applyBorder="1" applyAlignment="1">
      <alignment horizontal="center" vertical="center"/>
      <protection/>
    </xf>
    <xf numFmtId="0" fontId="7" fillId="0" borderId="12" xfId="54" applyNumberFormat="1" applyFont="1" applyFill="1" applyBorder="1" applyAlignment="1">
      <alignment horizontal="center" vertical="center"/>
      <protection/>
    </xf>
    <xf numFmtId="0" fontId="7" fillId="0" borderId="15" xfId="54" applyNumberFormat="1" applyFont="1" applyFill="1" applyBorder="1" applyAlignment="1">
      <alignment horizontal="center" vertical="center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8" applyNumberFormat="1" applyFont="1" applyFill="1" applyBorder="1" applyAlignment="1">
      <alignment horizontal="left" vertical="center"/>
      <protection/>
    </xf>
    <xf numFmtId="0" fontId="13" fillId="0" borderId="13" xfId="58" applyNumberFormat="1" applyFont="1" applyFill="1" applyBorder="1" applyAlignment="1">
      <alignment horizontal="left" vertical="center"/>
      <protection/>
    </xf>
    <xf numFmtId="0" fontId="13" fillId="0" borderId="11" xfId="58" applyNumberFormat="1" applyFont="1" applyFill="1" applyBorder="1" applyAlignment="1">
      <alignment horizontal="center" vertical="center"/>
      <protection/>
    </xf>
    <xf numFmtId="0" fontId="13" fillId="0" borderId="14" xfId="58" applyNumberFormat="1" applyFont="1" applyFill="1" applyBorder="1" applyAlignment="1">
      <alignment horizontal="center" vertical="center"/>
      <protection/>
    </xf>
    <xf numFmtId="0" fontId="13" fillId="0" borderId="11" xfId="58" applyNumberFormat="1" applyFont="1" applyFill="1" applyBorder="1" applyAlignment="1">
      <alignment horizontal="left" vertical="center"/>
      <protection/>
    </xf>
    <xf numFmtId="0" fontId="13" fillId="0" borderId="14" xfId="58" applyNumberFormat="1" applyFont="1" applyFill="1" applyBorder="1" applyAlignment="1">
      <alignment horizontal="left" vertical="center"/>
      <protection/>
    </xf>
    <xf numFmtId="0" fontId="54" fillId="0" borderId="12" xfId="54" applyNumberFormat="1" applyFont="1" applyFill="1" applyBorder="1" applyAlignment="1">
      <alignment horizontal="center" vertical="center"/>
      <protection/>
    </xf>
    <xf numFmtId="174" fontId="7" fillId="0" borderId="12" xfId="54" applyNumberFormat="1" applyFont="1" applyFill="1" applyBorder="1" applyAlignment="1">
      <alignment horizontal="center" vertical="center"/>
      <protection/>
    </xf>
    <xf numFmtId="0" fontId="7" fillId="0" borderId="17" xfId="54" applyNumberFormat="1" applyFont="1" applyFill="1" applyBorder="1" applyAlignment="1">
      <alignment horizontal="center" vertical="center"/>
      <protection/>
    </xf>
    <xf numFmtId="176" fontId="7" fillId="0" borderId="17" xfId="54" applyNumberFormat="1" applyFont="1" applyFill="1" applyBorder="1" applyAlignment="1">
      <alignment horizontal="center" vertical="center"/>
      <protection/>
    </xf>
    <xf numFmtId="174" fontId="7" fillId="0" borderId="20" xfId="54" applyNumberFormat="1" applyFont="1" applyFill="1" applyBorder="1" applyAlignment="1">
      <alignment horizontal="center" vertical="center"/>
      <protection/>
    </xf>
    <xf numFmtId="0" fontId="7" fillId="0" borderId="28" xfId="54" applyFont="1" applyFill="1" applyBorder="1" applyAlignment="1">
      <alignment horizontal="center" vertical="center" wrapText="1"/>
      <protection/>
    </xf>
    <xf numFmtId="0" fontId="11" fillId="0" borderId="29" xfId="54" applyFont="1" applyFill="1" applyBorder="1" applyAlignment="1">
      <alignment horizontal="center" vertical="center" wrapText="1"/>
      <protection/>
    </xf>
    <xf numFmtId="0" fontId="11" fillId="0" borderId="30" xfId="54" applyFont="1" applyFill="1" applyBorder="1" applyAlignment="1">
      <alignment horizontal="center" vertical="center" wrapText="1"/>
      <protection/>
    </xf>
    <xf numFmtId="0" fontId="11" fillId="0" borderId="31" xfId="54" applyFont="1" applyFill="1" applyBorder="1" applyAlignment="1">
      <alignment horizontal="center" vertical="center" wrapText="1"/>
      <protection/>
    </xf>
    <xf numFmtId="0" fontId="11" fillId="0" borderId="32" xfId="54" applyFont="1" applyFill="1" applyBorder="1" applyAlignment="1">
      <alignment horizontal="center" vertical="center" wrapText="1"/>
      <protection/>
    </xf>
    <xf numFmtId="0" fontId="11" fillId="0" borderId="33" xfId="54" applyFont="1" applyFill="1" applyBorder="1" applyAlignment="1">
      <alignment horizontal="center" vertical="center" wrapText="1"/>
      <protection/>
    </xf>
    <xf numFmtId="0" fontId="13" fillId="0" borderId="16" xfId="58" applyNumberFormat="1" applyFont="1" applyFill="1" applyBorder="1" applyAlignment="1">
      <alignment horizontal="left" vertical="center"/>
      <protection/>
    </xf>
    <xf numFmtId="0" fontId="13" fillId="0" borderId="17" xfId="58" applyNumberFormat="1" applyFont="1" applyFill="1" applyBorder="1" applyAlignment="1">
      <alignment horizontal="center" vertical="center"/>
      <protection/>
    </xf>
    <xf numFmtId="0" fontId="13" fillId="0" borderId="17" xfId="58" applyNumberFormat="1" applyFont="1" applyFill="1" applyBorder="1" applyAlignment="1">
      <alignment horizontal="left" vertical="center"/>
      <protection/>
    </xf>
    <xf numFmtId="0" fontId="13" fillId="0" borderId="20" xfId="58" applyNumberFormat="1" applyFont="1" applyFill="1" applyBorder="1" applyAlignment="1">
      <alignment horizontal="left" vertical="center"/>
      <protection/>
    </xf>
    <xf numFmtId="174" fontId="7" fillId="0" borderId="17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Alignment="1">
      <alignment horizontal="center" wrapText="1"/>
      <protection/>
    </xf>
    <xf numFmtId="0" fontId="4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center" vertical="center" wrapText="1"/>
      <protection/>
    </xf>
    <xf numFmtId="0" fontId="11" fillId="0" borderId="34" xfId="54" applyNumberFormat="1" applyFont="1" applyFill="1" applyBorder="1" applyAlignment="1">
      <alignment textRotation="90" wrapText="1"/>
      <protection/>
    </xf>
    <xf numFmtId="0" fontId="11" fillId="0" borderId="35" xfId="54" applyNumberFormat="1" applyFont="1" applyFill="1" applyBorder="1" applyAlignment="1">
      <alignment textRotation="90" wrapText="1"/>
      <protection/>
    </xf>
    <xf numFmtId="49" fontId="11" fillId="0" borderId="21" xfId="54" applyNumberFormat="1" applyFont="1" applyFill="1" applyBorder="1" applyAlignment="1">
      <alignment horizontal="center" textRotation="90" wrapText="1"/>
      <protection/>
    </xf>
    <xf numFmtId="49" fontId="11" fillId="0" borderId="36" xfId="54" applyNumberFormat="1" applyFont="1" applyFill="1" applyBorder="1" applyAlignment="1">
      <alignment horizontal="center" textRotation="90" wrapText="1"/>
      <protection/>
    </xf>
    <xf numFmtId="0" fontId="11" fillId="0" borderId="18" xfId="54" applyNumberFormat="1" applyFont="1" applyFill="1" applyBorder="1" applyAlignment="1">
      <alignment horizontal="center" vertical="center" wrapText="1"/>
      <protection/>
    </xf>
    <xf numFmtId="0" fontId="11" fillId="0" borderId="37" xfId="54" applyNumberFormat="1" applyFont="1" applyFill="1" applyBorder="1" applyAlignment="1">
      <alignment horizontal="center" vertical="center" wrapText="1"/>
      <protection/>
    </xf>
    <xf numFmtId="0" fontId="11" fillId="0" borderId="18" xfId="54" applyNumberFormat="1" applyFont="1" applyFill="1" applyBorder="1" applyAlignment="1">
      <alignment horizontal="center" vertical="center" textRotation="90" wrapText="1"/>
      <protection/>
    </xf>
    <xf numFmtId="0" fontId="11" fillId="0" borderId="37" xfId="54" applyNumberFormat="1" applyFont="1" applyFill="1" applyBorder="1" applyAlignment="1">
      <alignment horizontal="center" vertical="center" textRotation="90" wrapText="1"/>
      <protection/>
    </xf>
    <xf numFmtId="0" fontId="11" fillId="0" borderId="38" xfId="54" applyNumberFormat="1" applyFont="1" applyFill="1" applyBorder="1" applyAlignment="1">
      <alignment horizontal="center" vertical="center"/>
      <protection/>
    </xf>
    <xf numFmtId="0" fontId="11" fillId="0" borderId="39" xfId="54" applyNumberFormat="1" applyFont="1" applyFill="1" applyBorder="1" applyAlignment="1">
      <alignment horizontal="center" vertical="center"/>
      <protection/>
    </xf>
    <xf numFmtId="0" fontId="11" fillId="0" borderId="19" xfId="54" applyNumberFormat="1" applyFont="1" applyFill="1" applyBorder="1" applyAlignment="1">
      <alignment horizontal="center" vertical="center" wrapText="1"/>
      <protection/>
    </xf>
    <xf numFmtId="0" fontId="11" fillId="0" borderId="40" xfId="54" applyNumberFormat="1" applyFont="1" applyFill="1" applyBorder="1" applyAlignment="1">
      <alignment horizontal="center" vertical="center" wrapText="1"/>
      <protection/>
    </xf>
    <xf numFmtId="174" fontId="7" fillId="0" borderId="19" xfId="54" applyNumberFormat="1" applyFont="1" applyFill="1" applyBorder="1" applyAlignment="1">
      <alignment horizontal="center" vertical="center"/>
      <protection/>
    </xf>
    <xf numFmtId="174" fontId="7" fillId="0" borderId="41" xfId="54" applyNumberFormat="1" applyFont="1" applyFill="1" applyBorder="1" applyAlignment="1">
      <alignment horizontal="center" vertical="center"/>
      <protection/>
    </xf>
    <xf numFmtId="0" fontId="13" fillId="0" borderId="18" xfId="58" applyNumberFormat="1" applyFont="1" applyFill="1" applyBorder="1" applyAlignment="1">
      <alignment horizontal="center" vertical="center"/>
      <protection/>
    </xf>
    <xf numFmtId="0" fontId="13" fillId="0" borderId="42" xfId="58" applyNumberFormat="1" applyFont="1" applyFill="1" applyBorder="1" applyAlignment="1">
      <alignment horizontal="center" vertical="center"/>
      <protection/>
    </xf>
    <xf numFmtId="0" fontId="13" fillId="0" borderId="18" xfId="58" applyNumberFormat="1" applyFont="1" applyFill="1" applyBorder="1" applyAlignment="1">
      <alignment horizontal="left" vertical="center"/>
      <protection/>
    </xf>
    <xf numFmtId="0" fontId="13" fillId="0" borderId="42" xfId="58" applyNumberFormat="1" applyFont="1" applyFill="1" applyBorder="1" applyAlignment="1">
      <alignment horizontal="left" vertical="center"/>
      <protection/>
    </xf>
    <xf numFmtId="0" fontId="13" fillId="0" borderId="19" xfId="58" applyNumberFormat="1" applyFont="1" applyFill="1" applyBorder="1" applyAlignment="1">
      <alignment horizontal="left" vertical="center"/>
      <protection/>
    </xf>
    <xf numFmtId="0" fontId="13" fillId="0" borderId="41" xfId="58" applyNumberFormat="1" applyFont="1" applyFill="1" applyBorder="1" applyAlignment="1">
      <alignment horizontal="left" vertical="center"/>
      <protection/>
    </xf>
    <xf numFmtId="176" fontId="7" fillId="0" borderId="18" xfId="54" applyNumberFormat="1" applyFont="1" applyFill="1" applyBorder="1" applyAlignment="1">
      <alignment horizontal="center" vertical="center"/>
      <protection/>
    </xf>
    <xf numFmtId="176" fontId="7" fillId="0" borderId="42" xfId="54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&#1041;&#1072;&#1079;&#1072;%20&#1074;&#1089;&#1077;&#1088;&#1086;&#1089;&#1089;&#1080;&#1081;&#1089;&#1082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 
Федерация спортивного туризма России
Департамент физической культуры и спорта Приморского края
КОО «Приморская Федерация спортивного туризма»</v>
          </cell>
        </row>
        <row r="25">
          <cell r="C25" t="str">
            <v>Всероссийские соревнования по спортивному туризму на водных дистанциях</v>
          </cell>
        </row>
        <row r="26">
          <cell r="C26" t="str">
            <v>08-12 мая 2019 г.</v>
          </cell>
        </row>
        <row r="27">
          <cell r="C27" t="str">
            <v>Тернейский район Приморского края на участке реки Кема (п. Горелый)</v>
          </cell>
        </row>
        <row r="29">
          <cell r="C29" t="str">
            <v>О.Л.Жигарев, ССВК, г. Новосибирск</v>
          </cell>
        </row>
        <row r="30">
          <cell r="C30" t="str">
            <v>О.В.Молокова, ССВК, г. Екатеринбург</v>
          </cell>
        </row>
        <row r="31">
          <cell r="C31" t="str">
            <v>Е.Е. Чиняева, СС1К, г.Владивосток</v>
          </cell>
        </row>
        <row r="32">
          <cell r="C32" t="str">
            <v>О.В.Молокова, ССВК, г. Екатеринбург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М/Ж_5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N46">
            <v>2003</v>
          </cell>
          <cell r="P46" t="str">
            <v>II</v>
          </cell>
          <cell r="Q46">
            <v>3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водная</v>
          </cell>
          <cell r="F108" t="str">
            <v>ЛИЧКА</v>
          </cell>
        </row>
        <row r="109">
          <cell r="D109" t="str">
            <v>дистанция - водная - связка</v>
          </cell>
          <cell r="F109" t="str">
            <v>СВЯЗКИ</v>
          </cell>
        </row>
        <row r="110">
          <cell r="D110" t="str">
            <v>дистанция - водная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23.1</v>
          </cell>
          <cell r="B2" t="str">
            <v>Сборная Приморского края</v>
          </cell>
          <cell r="C2" t="str">
            <v>Приморский край</v>
          </cell>
          <cell r="D2" t="str">
            <v>Козырева Екатерина Александровна</v>
          </cell>
          <cell r="E2" t="str">
            <v>2.1</v>
          </cell>
          <cell r="F2">
            <v>1</v>
          </cell>
          <cell r="G2" t="str">
            <v>23.1</v>
          </cell>
          <cell r="H2" t="str">
            <v>Малащенков Дмитрий</v>
          </cell>
          <cell r="I2" t="str">
            <v>1984</v>
          </cell>
          <cell r="J2" t="str">
            <v>КМС</v>
          </cell>
          <cell r="K2" t="str">
            <v>м</v>
          </cell>
          <cell r="L2" t="str">
            <v>М/Ж_4</v>
          </cell>
          <cell r="N2">
            <v>1</v>
          </cell>
          <cell r="O2" t="str">
            <v>м 2</v>
          </cell>
          <cell r="P2">
            <v>22</v>
          </cell>
          <cell r="Q2">
            <v>30</v>
          </cell>
          <cell r="R2">
            <v>1984</v>
          </cell>
          <cell r="U2" t="str">
            <v/>
          </cell>
          <cell r="V2">
            <v>1</v>
          </cell>
        </row>
        <row r="3">
          <cell r="A3" t="str">
            <v>31.1</v>
          </cell>
          <cell r="B3" t="str">
            <v>Сборная Республики Саха (Якутия)</v>
          </cell>
          <cell r="C3" t="str">
            <v>Республика Саха</v>
          </cell>
          <cell r="D3" t="str">
            <v>Лёдов Игорь Николаевич</v>
          </cell>
          <cell r="E3" t="str">
            <v>3.4</v>
          </cell>
          <cell r="F3">
            <v>4</v>
          </cell>
          <cell r="G3" t="str">
            <v>31.1</v>
          </cell>
          <cell r="H3" t="str">
            <v>Масалов Александр</v>
          </cell>
          <cell r="I3" t="str">
            <v>1987</v>
          </cell>
          <cell r="J3" t="str">
            <v>I</v>
          </cell>
          <cell r="K3" t="str">
            <v>м</v>
          </cell>
          <cell r="L3" t="str">
            <v>М/Ж_4</v>
          </cell>
          <cell r="N3">
            <v>1</v>
          </cell>
          <cell r="O3" t="str">
            <v>м 1</v>
          </cell>
          <cell r="Q3">
            <v>10</v>
          </cell>
          <cell r="R3">
            <v>1987</v>
          </cell>
          <cell r="U3" t="str">
            <v/>
          </cell>
          <cell r="V3">
            <v>1</v>
          </cell>
        </row>
        <row r="4">
          <cell r="A4" t="str">
            <v>15.1</v>
          </cell>
          <cell r="B4" t="str">
            <v>Сборная Хабаровского края</v>
          </cell>
          <cell r="C4" t="str">
            <v>Хабаровский край</v>
          </cell>
          <cell r="D4" t="str">
            <v>Стафик Роман Александрович</v>
          </cell>
          <cell r="E4" t="str">
            <v>4.13</v>
          </cell>
          <cell r="F4">
            <v>13</v>
          </cell>
          <cell r="G4" t="str">
            <v>15.1</v>
          </cell>
          <cell r="H4" t="str">
            <v>Даниленко Алексей</v>
          </cell>
          <cell r="I4" t="str">
            <v>1992</v>
          </cell>
          <cell r="J4" t="str">
            <v>КМС</v>
          </cell>
          <cell r="K4" t="str">
            <v>м</v>
          </cell>
          <cell r="L4" t="str">
            <v>М/Ж_4</v>
          </cell>
          <cell r="N4">
            <v>1</v>
          </cell>
          <cell r="O4" t="str">
            <v>м 3</v>
          </cell>
          <cell r="P4">
            <v>21</v>
          </cell>
          <cell r="Q4">
            <v>30</v>
          </cell>
          <cell r="R4">
            <v>1992</v>
          </cell>
          <cell r="U4" t="str">
            <v/>
          </cell>
          <cell r="V4">
            <v>1</v>
          </cell>
        </row>
        <row r="5">
          <cell r="A5" t="str">
            <v>2.2</v>
          </cell>
          <cell r="B5" t="str">
            <v>Сборная Приморского края</v>
          </cell>
          <cell r="C5" t="str">
            <v>Приморский край</v>
          </cell>
          <cell r="D5" t="str">
            <v>Козырева Екатерина Александровна</v>
          </cell>
          <cell r="E5" t="str">
            <v>2.2</v>
          </cell>
          <cell r="F5">
            <v>2</v>
          </cell>
          <cell r="H5" t="str">
            <v>Гуменюк Дмитрий</v>
          </cell>
          <cell r="I5" t="str">
            <v>1976</v>
          </cell>
          <cell r="J5" t="str">
            <v>КМС</v>
          </cell>
          <cell r="K5" t="str">
            <v>м</v>
          </cell>
          <cell r="L5" t="str">
            <v>М/Ж_4</v>
          </cell>
          <cell r="N5">
            <v>2</v>
          </cell>
          <cell r="O5" t="str">
            <v/>
          </cell>
          <cell r="P5">
            <v>22</v>
          </cell>
          <cell r="Q5">
            <v>30</v>
          </cell>
          <cell r="R5">
            <v>1976</v>
          </cell>
          <cell r="U5" t="str">
            <v/>
          </cell>
          <cell r="V5">
            <v>1</v>
          </cell>
        </row>
        <row r="6">
          <cell r="A6" t="str">
            <v>15.2</v>
          </cell>
          <cell r="B6" t="str">
            <v>Сборная Хабаровского края</v>
          </cell>
          <cell r="C6" t="str">
            <v>Хабаровский край</v>
          </cell>
          <cell r="D6" t="str">
            <v>Стафик Роман Александрович</v>
          </cell>
          <cell r="E6" t="str">
            <v>4.14</v>
          </cell>
          <cell r="F6">
            <v>14</v>
          </cell>
          <cell r="G6" t="str">
            <v>15.2</v>
          </cell>
          <cell r="H6" t="str">
            <v>Петров Игорь</v>
          </cell>
          <cell r="I6" t="str">
            <v>1998</v>
          </cell>
          <cell r="J6" t="str">
            <v>КМС</v>
          </cell>
          <cell r="K6" t="str">
            <v>м</v>
          </cell>
          <cell r="L6" t="str">
            <v>М/Ж_4</v>
          </cell>
          <cell r="N6">
            <v>2</v>
          </cell>
          <cell r="O6" t="str">
            <v>м 3</v>
          </cell>
          <cell r="P6">
            <v>21</v>
          </cell>
          <cell r="Q6">
            <v>30</v>
          </cell>
          <cell r="R6">
            <v>1998</v>
          </cell>
          <cell r="U6" t="str">
            <v/>
          </cell>
          <cell r="V6">
            <v>1</v>
          </cell>
        </row>
        <row r="7">
          <cell r="A7" t="str">
            <v>111.1</v>
          </cell>
          <cell r="B7" t="str">
            <v>Сборная Приморского края</v>
          </cell>
          <cell r="C7" t="str">
            <v>Приморский край</v>
          </cell>
          <cell r="D7" t="str">
            <v>Козырева Екатерина Александровна</v>
          </cell>
          <cell r="E7" t="str">
            <v>2.4</v>
          </cell>
          <cell r="F7">
            <v>4</v>
          </cell>
          <cell r="G7" t="str">
            <v>111.1</v>
          </cell>
          <cell r="H7" t="str">
            <v>Курносов Вячеслав</v>
          </cell>
          <cell r="I7" t="str">
            <v>1991</v>
          </cell>
          <cell r="J7" t="str">
            <v>I</v>
          </cell>
          <cell r="K7" t="str">
            <v>м</v>
          </cell>
          <cell r="L7" t="str">
            <v>М/Ж_4</v>
          </cell>
          <cell r="N7">
            <v>3</v>
          </cell>
          <cell r="O7" t="str">
            <v>м 1</v>
          </cell>
          <cell r="P7">
            <v>101</v>
          </cell>
          <cell r="Q7">
            <v>10</v>
          </cell>
          <cell r="R7">
            <v>1991</v>
          </cell>
          <cell r="U7" t="str">
            <v/>
          </cell>
          <cell r="V7">
            <v>1</v>
          </cell>
        </row>
        <row r="8">
          <cell r="A8" t="str">
            <v>10.2</v>
          </cell>
          <cell r="B8" t="str">
            <v>Сборная Хабаровского края</v>
          </cell>
          <cell r="C8" t="str">
            <v>Хабаровский край</v>
          </cell>
          <cell r="D8" t="str">
            <v>Стафик Роман Александрович</v>
          </cell>
          <cell r="E8" t="str">
            <v>4.7</v>
          </cell>
          <cell r="F8">
            <v>7</v>
          </cell>
          <cell r="G8" t="str">
            <v>10.2</v>
          </cell>
          <cell r="H8" t="str">
            <v>Безкопыльный Андрей</v>
          </cell>
          <cell r="I8" t="str">
            <v>1993</v>
          </cell>
          <cell r="J8" t="str">
            <v>КМС</v>
          </cell>
          <cell r="K8" t="str">
            <v>м</v>
          </cell>
          <cell r="L8" t="str">
            <v>М/Ж_4</v>
          </cell>
          <cell r="N8">
            <v>3</v>
          </cell>
          <cell r="O8" t="str">
            <v>м 1</v>
          </cell>
          <cell r="P8">
            <v>19</v>
          </cell>
          <cell r="Q8">
            <v>30</v>
          </cell>
          <cell r="R8">
            <v>1993</v>
          </cell>
          <cell r="U8" t="str">
            <v/>
          </cell>
          <cell r="V8">
            <v>1</v>
          </cell>
        </row>
        <row r="9">
          <cell r="A9" t="str">
            <v>24.2</v>
          </cell>
          <cell r="B9" t="str">
            <v>Сборная Приморского края</v>
          </cell>
          <cell r="C9" t="str">
            <v>Приморский край</v>
          </cell>
          <cell r="D9" t="str">
            <v>Козырева Екатерина Александровна</v>
          </cell>
          <cell r="E9" t="str">
            <v>2.7</v>
          </cell>
          <cell r="F9">
            <v>7</v>
          </cell>
          <cell r="G9" t="str">
            <v>24.2</v>
          </cell>
          <cell r="H9" t="str">
            <v>Хотулев Константин </v>
          </cell>
          <cell r="I9" t="str">
            <v>1989</v>
          </cell>
          <cell r="J9" t="str">
            <v>КМС</v>
          </cell>
          <cell r="K9" t="str">
            <v>м</v>
          </cell>
          <cell r="L9" t="str">
            <v>М/Ж_4</v>
          </cell>
          <cell r="N9">
            <v>4</v>
          </cell>
          <cell r="O9" t="str">
            <v>м 3</v>
          </cell>
          <cell r="P9">
            <v>101</v>
          </cell>
          <cell r="Q9">
            <v>30</v>
          </cell>
          <cell r="R9">
            <v>1989</v>
          </cell>
          <cell r="U9" t="str">
            <v/>
          </cell>
          <cell r="V9">
            <v>1</v>
          </cell>
        </row>
        <row r="10">
          <cell r="A10" t="str">
            <v>4.10</v>
          </cell>
          <cell r="B10" t="str">
            <v>Сборная Хабаровского края</v>
          </cell>
          <cell r="C10" t="str">
            <v>Хабаровский край</v>
          </cell>
          <cell r="D10" t="str">
            <v>Стафик Роман Александрович</v>
          </cell>
          <cell r="E10" t="str">
            <v>4.10</v>
          </cell>
          <cell r="F10">
            <v>10</v>
          </cell>
          <cell r="H10" t="str">
            <v>Хименко Виталий</v>
          </cell>
          <cell r="I10" t="str">
            <v>1972</v>
          </cell>
          <cell r="J10" t="str">
            <v>КМС</v>
          </cell>
          <cell r="K10" t="str">
            <v>м</v>
          </cell>
          <cell r="L10" t="str">
            <v>М/Ж_4</v>
          </cell>
          <cell r="N10">
            <v>4</v>
          </cell>
          <cell r="O10" t="str">
            <v/>
          </cell>
          <cell r="P10">
            <v>20</v>
          </cell>
          <cell r="Q10">
            <v>30</v>
          </cell>
          <cell r="R10">
            <v>1972</v>
          </cell>
          <cell r="U10" t="str">
            <v/>
          </cell>
          <cell r="V10">
            <v>1</v>
          </cell>
        </row>
        <row r="11">
          <cell r="A11" t="str">
            <v>24.1</v>
          </cell>
          <cell r="B11" t="str">
            <v>Сборная Приморского края</v>
          </cell>
          <cell r="C11" t="str">
            <v>Приморский край</v>
          </cell>
          <cell r="D11" t="str">
            <v>Козырева Екатерина Александровна</v>
          </cell>
          <cell r="E11" t="str">
            <v>2.5</v>
          </cell>
          <cell r="F11">
            <v>5</v>
          </cell>
          <cell r="G11" t="str">
            <v>24.1</v>
          </cell>
          <cell r="H11" t="str">
            <v>Мищенко Денис</v>
          </cell>
          <cell r="I11" t="str">
            <v>1991</v>
          </cell>
          <cell r="J11" t="str">
            <v>I</v>
          </cell>
          <cell r="K11" t="str">
            <v>м</v>
          </cell>
          <cell r="L11" t="str">
            <v>М/Ж_4</v>
          </cell>
          <cell r="N11">
            <v>5</v>
          </cell>
          <cell r="O11" t="str">
            <v>м 3</v>
          </cell>
          <cell r="P11">
            <v>101</v>
          </cell>
          <cell r="Q11">
            <v>10</v>
          </cell>
          <cell r="R11">
            <v>1991</v>
          </cell>
          <cell r="U11" t="str">
            <v/>
          </cell>
          <cell r="V11">
            <v>1</v>
          </cell>
        </row>
        <row r="12">
          <cell r="A12" t="str">
            <v>17.1</v>
          </cell>
          <cell r="B12" t="str">
            <v>Сборная Хабаровского края</v>
          </cell>
          <cell r="C12" t="str">
            <v>Хабаровский край</v>
          </cell>
          <cell r="D12" t="str">
            <v>Стафик Роман Александрович</v>
          </cell>
          <cell r="E12" t="str">
            <v>4.12</v>
          </cell>
          <cell r="F12">
            <v>12</v>
          </cell>
          <cell r="G12" t="str">
            <v>17.1</v>
          </cell>
          <cell r="H12" t="str">
            <v>Поплёнкин Александр</v>
          </cell>
          <cell r="I12" t="str">
            <v>1980</v>
          </cell>
          <cell r="J12" t="str">
            <v>I</v>
          </cell>
          <cell r="K12" t="str">
            <v>м</v>
          </cell>
          <cell r="L12" t="str">
            <v>М/Ж_4</v>
          </cell>
          <cell r="N12">
            <v>5</v>
          </cell>
          <cell r="O12" t="str">
            <v>м 5</v>
          </cell>
          <cell r="P12">
            <v>20</v>
          </cell>
          <cell r="Q12">
            <v>10</v>
          </cell>
          <cell r="R12">
            <v>1980</v>
          </cell>
          <cell r="U12" t="str">
            <v/>
          </cell>
          <cell r="V12">
            <v>1</v>
          </cell>
        </row>
        <row r="13">
          <cell r="A13" t="str">
            <v>107.1</v>
          </cell>
          <cell r="B13" t="str">
            <v>Сборная Приморского края</v>
          </cell>
          <cell r="C13" t="str">
            <v>Приморский край</v>
          </cell>
          <cell r="D13" t="str">
            <v>Козырева Екатерина Александровна</v>
          </cell>
          <cell r="E13" t="str">
            <v>2.8</v>
          </cell>
          <cell r="F13">
            <v>8</v>
          </cell>
          <cell r="G13" t="str">
            <v>107.1</v>
          </cell>
          <cell r="H13" t="str">
            <v>Козырева Екатерина </v>
          </cell>
          <cell r="I13" t="str">
            <v>1994</v>
          </cell>
          <cell r="J13" t="str">
            <v>КМС</v>
          </cell>
          <cell r="K13" t="str">
            <v>ж</v>
          </cell>
          <cell r="L13" t="str">
            <v>М/Ж_4</v>
          </cell>
          <cell r="N13">
            <v>6</v>
          </cell>
          <cell r="O13" t="str">
            <v>ж 1</v>
          </cell>
          <cell r="P13">
            <v>121</v>
          </cell>
          <cell r="Q13">
            <v>30</v>
          </cell>
          <cell r="R13">
            <v>1994</v>
          </cell>
          <cell r="U13" t="str">
            <v/>
          </cell>
          <cell r="V13">
            <v>1</v>
          </cell>
        </row>
        <row r="14">
          <cell r="A14" t="str">
            <v>11.1</v>
          </cell>
          <cell r="B14" t="str">
            <v>Сборная Хабаровского края</v>
          </cell>
          <cell r="C14" t="str">
            <v>Хабаровский край</v>
          </cell>
          <cell r="D14" t="str">
            <v>Стафик Роман Александрович</v>
          </cell>
          <cell r="E14" t="str">
            <v>4.18</v>
          </cell>
          <cell r="F14">
            <v>18</v>
          </cell>
          <cell r="G14" t="str">
            <v>11.1</v>
          </cell>
          <cell r="H14" t="str">
            <v>Гусевская Екатерина</v>
          </cell>
          <cell r="I14" t="str">
            <v>1990</v>
          </cell>
          <cell r="J14" t="str">
            <v>I</v>
          </cell>
          <cell r="K14" t="str">
            <v>ж</v>
          </cell>
          <cell r="L14" t="str">
            <v>М/Ж_4</v>
          </cell>
          <cell r="N14">
            <v>6</v>
          </cell>
          <cell r="O14" t="str">
            <v>ж 1</v>
          </cell>
          <cell r="Q14">
            <v>10</v>
          </cell>
          <cell r="R14">
            <v>1990</v>
          </cell>
          <cell r="U14" t="str">
            <v/>
          </cell>
          <cell r="V14">
            <v>1</v>
          </cell>
        </row>
        <row r="15">
          <cell r="A15" t="str">
            <v>107.2</v>
          </cell>
          <cell r="B15" t="str">
            <v>Сборная Приморского края</v>
          </cell>
          <cell r="C15" t="str">
            <v>Приморский край</v>
          </cell>
          <cell r="D15" t="str">
            <v>Козырева Екатерина Александровна</v>
          </cell>
          <cell r="E15" t="str">
            <v>2.9</v>
          </cell>
          <cell r="F15">
            <v>9</v>
          </cell>
          <cell r="G15" t="str">
            <v>107.2</v>
          </cell>
          <cell r="H15" t="str">
            <v>Панченко Ольга</v>
          </cell>
          <cell r="I15" t="str">
            <v>1984</v>
          </cell>
          <cell r="J15" t="str">
            <v>КМС</v>
          </cell>
          <cell r="K15" t="str">
            <v>ж</v>
          </cell>
          <cell r="L15" t="str">
            <v>М/Ж_4</v>
          </cell>
          <cell r="N15">
            <v>7</v>
          </cell>
          <cell r="O15" t="str">
            <v>ж 1</v>
          </cell>
          <cell r="P15">
            <v>121</v>
          </cell>
          <cell r="Q15">
            <v>30</v>
          </cell>
          <cell r="R15">
            <v>1984</v>
          </cell>
          <cell r="U15" t="str">
            <v/>
          </cell>
          <cell r="V15">
            <v>1</v>
          </cell>
        </row>
        <row r="16">
          <cell r="A16" t="str">
            <v>14.1</v>
          </cell>
          <cell r="B16" t="str">
            <v>Сборная Хабаровского края</v>
          </cell>
          <cell r="C16" t="str">
            <v>Хабаровский край</v>
          </cell>
          <cell r="D16" t="str">
            <v>Стафик Роман Александрович</v>
          </cell>
          <cell r="E16" t="str">
            <v>4.3</v>
          </cell>
          <cell r="F16">
            <v>3</v>
          </cell>
          <cell r="G16" t="str">
            <v>14.1</v>
          </cell>
          <cell r="H16" t="str">
            <v>Кандалова Инара</v>
          </cell>
          <cell r="I16" t="str">
            <v>1991</v>
          </cell>
          <cell r="J16" t="str">
            <v>КМС</v>
          </cell>
          <cell r="K16" t="str">
            <v>ж</v>
          </cell>
          <cell r="L16" t="str">
            <v>М/Ж_4</v>
          </cell>
          <cell r="N16">
            <v>7</v>
          </cell>
          <cell r="O16" t="str">
            <v>ж 3</v>
          </cell>
          <cell r="P16">
            <v>13</v>
          </cell>
          <cell r="Q16">
            <v>30</v>
          </cell>
          <cell r="R16">
            <v>1991</v>
          </cell>
          <cell r="U16" t="str">
            <v/>
          </cell>
          <cell r="V16">
            <v>1</v>
          </cell>
        </row>
        <row r="17">
          <cell r="A17" t="str">
            <v>144.1</v>
          </cell>
          <cell r="B17" t="str">
            <v>Сборная Приморского края</v>
          </cell>
          <cell r="C17" t="str">
            <v>Приморский край</v>
          </cell>
          <cell r="D17" t="str">
            <v>Козырева Екатерина Александровна</v>
          </cell>
          <cell r="E17" t="str">
            <v>2.10</v>
          </cell>
          <cell r="F17">
            <v>10</v>
          </cell>
          <cell r="G17" t="str">
            <v>144.1</v>
          </cell>
          <cell r="H17" t="str">
            <v>Чулкова Полина</v>
          </cell>
          <cell r="I17" t="str">
            <v>1984</v>
          </cell>
          <cell r="J17" t="str">
            <v>КМС</v>
          </cell>
          <cell r="K17" t="str">
            <v>ж</v>
          </cell>
          <cell r="L17" t="str">
            <v>М/Ж_4</v>
          </cell>
          <cell r="N17">
            <v>8</v>
          </cell>
          <cell r="O17" t="str">
            <v>ж 2</v>
          </cell>
          <cell r="P17">
            <v>121</v>
          </cell>
          <cell r="Q17">
            <v>30</v>
          </cell>
          <cell r="R17">
            <v>1984</v>
          </cell>
          <cell r="U17" t="str">
            <v/>
          </cell>
          <cell r="V17">
            <v>1</v>
          </cell>
        </row>
        <row r="18">
          <cell r="A18" t="str">
            <v>12.1</v>
          </cell>
          <cell r="B18" t="str">
            <v>Сборная Хабаровского края</v>
          </cell>
          <cell r="C18" t="str">
            <v>Хабаровский край</v>
          </cell>
          <cell r="D18" t="str">
            <v>Стафик Роман Александрович</v>
          </cell>
          <cell r="E18" t="str">
            <v>4.1</v>
          </cell>
          <cell r="F18">
            <v>1</v>
          </cell>
          <cell r="G18" t="str">
            <v>12.1</v>
          </cell>
          <cell r="H18" t="str">
            <v>Кошкина Кристина</v>
          </cell>
          <cell r="I18" t="str">
            <v>1991</v>
          </cell>
          <cell r="J18" t="str">
            <v>КМС</v>
          </cell>
          <cell r="K18" t="str">
            <v>ж</v>
          </cell>
          <cell r="L18" t="str">
            <v>М/Ж_4</v>
          </cell>
          <cell r="N18">
            <v>8</v>
          </cell>
          <cell r="O18" t="str">
            <v>ж 2</v>
          </cell>
          <cell r="P18">
            <v>13</v>
          </cell>
          <cell r="Q18">
            <v>30</v>
          </cell>
          <cell r="R18">
            <v>1991</v>
          </cell>
          <cell r="U18" t="str">
            <v/>
          </cell>
          <cell r="V18">
            <v>1</v>
          </cell>
        </row>
        <row r="19">
          <cell r="A19" t="str">
            <v>14.2</v>
          </cell>
          <cell r="B19" t="str">
            <v>Сборная Хабаровского края</v>
          </cell>
          <cell r="C19" t="str">
            <v>Хабаровский край</v>
          </cell>
          <cell r="D19" t="str">
            <v>Стафик Роман Александрович</v>
          </cell>
          <cell r="E19" t="str">
            <v>4.4</v>
          </cell>
          <cell r="F19">
            <v>4</v>
          </cell>
          <cell r="G19" t="str">
            <v>14.2</v>
          </cell>
          <cell r="H19" t="str">
            <v>Иванченко Екатерина</v>
          </cell>
          <cell r="I19" t="str">
            <v>1998</v>
          </cell>
          <cell r="J19" t="str">
            <v>КМС</v>
          </cell>
          <cell r="K19" t="str">
            <v>ж</v>
          </cell>
          <cell r="L19" t="str">
            <v>М/Ж_4</v>
          </cell>
          <cell r="N19">
            <v>8</v>
          </cell>
          <cell r="O19" t="str">
            <v>ж 3</v>
          </cell>
          <cell r="P19">
            <v>13</v>
          </cell>
          <cell r="Q19">
            <v>30</v>
          </cell>
          <cell r="R19">
            <v>1998</v>
          </cell>
          <cell r="U19" t="str">
            <v/>
          </cell>
          <cell r="V19">
            <v>1</v>
          </cell>
        </row>
        <row r="20">
          <cell r="A20" t="str">
            <v>144.2</v>
          </cell>
          <cell r="B20" t="str">
            <v>Сборная Приморского края</v>
          </cell>
          <cell r="C20" t="str">
            <v>Приморский край</v>
          </cell>
          <cell r="D20" t="str">
            <v>Козырева Екатерина Александровна</v>
          </cell>
          <cell r="E20" t="str">
            <v>2.12</v>
          </cell>
          <cell r="F20">
            <v>12</v>
          </cell>
          <cell r="G20" t="str">
            <v>144.2</v>
          </cell>
          <cell r="H20" t="str">
            <v>Казорина Екатерина</v>
          </cell>
          <cell r="I20" t="str">
            <v>1985</v>
          </cell>
          <cell r="J20" t="str">
            <v>I</v>
          </cell>
          <cell r="K20" t="str">
            <v>ж</v>
          </cell>
          <cell r="L20" t="str">
            <v>М/Ж_4</v>
          </cell>
          <cell r="N20">
            <v>9</v>
          </cell>
          <cell r="O20" t="str">
            <v>ж 2</v>
          </cell>
          <cell r="Q20">
            <v>10</v>
          </cell>
          <cell r="R20">
            <v>1985</v>
          </cell>
          <cell r="U20" t="str">
            <v/>
          </cell>
          <cell r="V20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30.1_30.2</v>
          </cell>
          <cell r="D2" t="str">
            <v>Сборная Забайкальского края</v>
          </cell>
          <cell r="E2" t="str">
            <v>Забайкальский край</v>
          </cell>
          <cell r="F2" t="str">
            <v>Себеченко Александр(I),
Глушков Денис (I)</v>
          </cell>
          <cell r="G2" t="str">
            <v>м</v>
          </cell>
          <cell r="H2" t="str">
            <v>М/Ж_4</v>
          </cell>
          <cell r="J2">
            <v>20</v>
          </cell>
          <cell r="K2">
            <v>1</v>
          </cell>
        </row>
        <row r="3">
          <cell r="C3" t="str">
            <v>107.1_107.2</v>
          </cell>
          <cell r="D3" t="str">
            <v>Сборная Приморского края</v>
          </cell>
          <cell r="E3" t="str">
            <v>Приморский край</v>
          </cell>
          <cell r="F3" t="str">
            <v>Козырева Екатерина (КМС),
Панченко Ольга(КМС)</v>
          </cell>
          <cell r="G3" t="str">
            <v>ж</v>
          </cell>
          <cell r="H3" t="str">
            <v>М/Ж_4</v>
          </cell>
          <cell r="J3">
            <v>60</v>
          </cell>
          <cell r="K3">
            <v>1</v>
          </cell>
        </row>
        <row r="4">
          <cell r="C4" t="str">
            <v>144.1_144.2</v>
          </cell>
          <cell r="D4" t="str">
            <v>Сборная Приморского края</v>
          </cell>
          <cell r="E4" t="str">
            <v>Приморский край</v>
          </cell>
          <cell r="F4" t="str">
            <v>Чулкова Полина(КМС),
Казорина Екатерина(I)</v>
          </cell>
          <cell r="G4" t="str">
            <v>ж</v>
          </cell>
          <cell r="H4" t="str">
            <v>М/Ж_4</v>
          </cell>
          <cell r="J4">
            <v>40</v>
          </cell>
          <cell r="K4">
            <v>2</v>
          </cell>
        </row>
        <row r="5">
          <cell r="C5" t="str">
            <v>111.2_111.1</v>
          </cell>
          <cell r="D5" t="str">
            <v>Сборная Приморского края</v>
          </cell>
          <cell r="E5" t="str">
            <v>Приморский край</v>
          </cell>
          <cell r="F5" t="str">
            <v>Марченко Виталий(КМС),
Курносов Вячеслав(I)</v>
          </cell>
          <cell r="G5" t="str">
            <v>м</v>
          </cell>
          <cell r="H5" t="str">
            <v>М/Ж_4</v>
          </cell>
          <cell r="J5">
            <v>40</v>
          </cell>
          <cell r="K5">
            <v>1</v>
          </cell>
        </row>
        <row r="6">
          <cell r="C6" t="str">
            <v>23.1_23.2</v>
          </cell>
          <cell r="D6" t="str">
            <v>Сборная Приморского края</v>
          </cell>
          <cell r="E6" t="str">
            <v>Приморский край</v>
          </cell>
          <cell r="F6" t="str">
            <v>Малащенков Дмитрий(КМС),
Боровик Николай(КМС)</v>
          </cell>
          <cell r="G6" t="str">
            <v>м</v>
          </cell>
          <cell r="H6" t="str">
            <v>М/Ж_4</v>
          </cell>
          <cell r="J6">
            <v>60</v>
          </cell>
          <cell r="K6">
            <v>2</v>
          </cell>
        </row>
        <row r="7">
          <cell r="C7" t="str">
            <v>24.1_24.2</v>
          </cell>
          <cell r="D7" t="str">
            <v>Сборная Приморского края</v>
          </cell>
          <cell r="E7" t="str">
            <v>Приморский край</v>
          </cell>
          <cell r="F7" t="str">
            <v>Мищенко Денис(I),
Хотулев Константин (КМС)</v>
          </cell>
          <cell r="G7" t="str">
            <v>м</v>
          </cell>
          <cell r="H7" t="str">
            <v>М/Ж_4</v>
          </cell>
          <cell r="J7">
            <v>40</v>
          </cell>
          <cell r="K7">
            <v>3</v>
          </cell>
        </row>
        <row r="8">
          <cell r="C8" t="str">
            <v>31.1_31.1</v>
          </cell>
          <cell r="D8" t="str">
            <v>Сборная Республики Саха (Якутия)</v>
          </cell>
          <cell r="E8" t="str">
            <v>Республика Саха</v>
          </cell>
          <cell r="F8" t="str">
            <v>Лёдов Игорь (I),
Масалов Александр(I)</v>
          </cell>
          <cell r="G8" t="str">
            <v>м</v>
          </cell>
          <cell r="H8" t="str">
            <v>М/Ж_4</v>
          </cell>
          <cell r="J8">
            <v>20</v>
          </cell>
          <cell r="K8">
            <v>1</v>
          </cell>
        </row>
        <row r="9">
          <cell r="C9" t="str">
            <v>32.1_32.2</v>
          </cell>
          <cell r="D9" t="str">
            <v>Сборная Республики Саха (Якутия)</v>
          </cell>
          <cell r="E9" t="str">
            <v>Республика Саха</v>
          </cell>
          <cell r="F9" t="str">
            <v>Габрилевич Константин(I),
Кузнецов Николай(I)</v>
          </cell>
          <cell r="G9" t="str">
            <v>м</v>
          </cell>
          <cell r="H9" t="str">
            <v>М/Ж_4</v>
          </cell>
          <cell r="J9">
            <v>20</v>
          </cell>
          <cell r="K9">
            <v>2</v>
          </cell>
        </row>
        <row r="10">
          <cell r="C10" t="str">
            <v>11.1_11.2</v>
          </cell>
          <cell r="D10" t="str">
            <v>Сборная Хабаровского края</v>
          </cell>
          <cell r="E10" t="str">
            <v>Хабаровский край</v>
          </cell>
          <cell r="F10" t="str">
            <v>Гусевская Екатерина(I),
Киселева Дарья(КМС)</v>
          </cell>
          <cell r="G10" t="str">
            <v>ж</v>
          </cell>
          <cell r="H10" t="str">
            <v>М/Ж_4</v>
          </cell>
          <cell r="J10">
            <v>40</v>
          </cell>
          <cell r="K10">
            <v>1</v>
          </cell>
        </row>
        <row r="11">
          <cell r="C11" t="str">
            <v>12.1_12.2</v>
          </cell>
          <cell r="D11" t="str">
            <v>Сборная Хабаровского края</v>
          </cell>
          <cell r="E11" t="str">
            <v>Хабаровский край</v>
          </cell>
          <cell r="F11" t="str">
            <v>Кошкина Кристина(КМС),
Орел Анастасия(КМС)</v>
          </cell>
          <cell r="G11" t="str">
            <v>ж</v>
          </cell>
          <cell r="H11" t="str">
            <v>М/Ж_4</v>
          </cell>
          <cell r="J11">
            <v>60</v>
          </cell>
          <cell r="K11">
            <v>2</v>
          </cell>
        </row>
        <row r="12">
          <cell r="C12" t="str">
            <v>14.1_14.2</v>
          </cell>
          <cell r="D12" t="str">
            <v>Сборная Хабаровского края</v>
          </cell>
          <cell r="E12" t="str">
            <v>Хабаровский край</v>
          </cell>
          <cell r="F12" t="str">
            <v>Кандалова Инара(КМС),
Иванченко Екатерина(КМС)</v>
          </cell>
          <cell r="G12" t="str">
            <v>ж</v>
          </cell>
          <cell r="H12" t="str">
            <v>М/Ж_4</v>
          </cell>
          <cell r="J12">
            <v>60</v>
          </cell>
          <cell r="K12">
            <v>3</v>
          </cell>
        </row>
        <row r="13">
          <cell r="C13" t="str">
            <v>10.1_10.2</v>
          </cell>
          <cell r="D13" t="str">
            <v>Сборная Хабаровского края</v>
          </cell>
          <cell r="E13" t="str">
            <v>Хабаровский край</v>
          </cell>
          <cell r="F13" t="str">
            <v>Попугаев Дмитрий(КМС),
Безкопыльный Андрей(КМС)</v>
          </cell>
          <cell r="G13" t="str">
            <v>м</v>
          </cell>
          <cell r="H13" t="str">
            <v>М/Ж_4</v>
          </cell>
          <cell r="J13">
            <v>60</v>
          </cell>
          <cell r="K13">
            <v>1</v>
          </cell>
        </row>
        <row r="14">
          <cell r="C14" t="str">
            <v>18.1_18.2</v>
          </cell>
          <cell r="D14" t="str">
            <v>Сборная Хабаровского края</v>
          </cell>
          <cell r="E14" t="str">
            <v>Хабаровский край</v>
          </cell>
          <cell r="F14" t="str">
            <v>Гапиенко Максим(КМС),
Семенчуков Николай(КМС)</v>
          </cell>
          <cell r="G14" t="str">
            <v>м</v>
          </cell>
          <cell r="H14" t="str">
            <v>М/Ж_4</v>
          </cell>
          <cell r="J14">
            <v>60</v>
          </cell>
          <cell r="K14">
            <v>2</v>
          </cell>
        </row>
        <row r="15">
          <cell r="C15" t="str">
            <v>15.1_15.2</v>
          </cell>
          <cell r="D15" t="str">
            <v>Сборная Хабаровского края</v>
          </cell>
          <cell r="E15" t="str">
            <v>Хабаровский край</v>
          </cell>
          <cell r="F15" t="str">
            <v>Даниленко Алексей(КМС),
Петров Игорь(КМС)</v>
          </cell>
          <cell r="G15" t="str">
            <v>м</v>
          </cell>
          <cell r="H15" t="str">
            <v>М/Ж_4</v>
          </cell>
          <cell r="J15">
            <v>60</v>
          </cell>
          <cell r="K15">
            <v>3</v>
          </cell>
        </row>
        <row r="16">
          <cell r="C16" t="str">
            <v>16.1_16.2</v>
          </cell>
          <cell r="D16" t="str">
            <v>Сборная Хабаровского края</v>
          </cell>
          <cell r="E16" t="str">
            <v>Хабаровский край</v>
          </cell>
          <cell r="F16" t="str">
            <v>Гнетов Павел(КМС),
Нищимных Дмитрий(КМС)</v>
          </cell>
          <cell r="G16" t="str">
            <v>м</v>
          </cell>
          <cell r="H16" t="str">
            <v>М/Ж_4</v>
          </cell>
          <cell r="J16">
            <v>60</v>
          </cell>
          <cell r="K16">
            <v>4</v>
          </cell>
        </row>
        <row r="17">
          <cell r="C17" t="str">
            <v>17.1_17.2</v>
          </cell>
          <cell r="D17" t="str">
            <v>Сборная Хабаровского края</v>
          </cell>
          <cell r="E17" t="str">
            <v>Хабаровский край</v>
          </cell>
          <cell r="F17" t="str">
            <v>Поплёнкин Александр(I),
Непогодин Михаил(МС)</v>
          </cell>
          <cell r="G17" t="str">
            <v>м</v>
          </cell>
          <cell r="H17" t="str">
            <v>М/Ж_4</v>
          </cell>
          <cell r="J17">
            <v>110</v>
          </cell>
          <cell r="K17">
            <v>5</v>
          </cell>
        </row>
        <row r="18">
          <cell r="C18" t="str">
            <v>4.11_4.15</v>
          </cell>
          <cell r="D18" t="str">
            <v>Сборная Хабаровского края</v>
          </cell>
          <cell r="E18" t="str">
            <v>Хабаровский край</v>
          </cell>
          <cell r="F18" t="str">
            <v>Непогодин Михаил(МС),
Поплёнкин Александр(I)</v>
          </cell>
          <cell r="G18" t="str">
            <v>м</v>
          </cell>
          <cell r="H18" t="str">
            <v>М/Ж_4</v>
          </cell>
          <cell r="J18">
            <v>110</v>
          </cell>
          <cell r="K18">
            <v>5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22</v>
          </cell>
          <cell r="B2" t="str">
            <v>М/Ж_4</v>
          </cell>
          <cell r="C2" t="str">
            <v>Сборная Приморского края-1</v>
          </cell>
          <cell r="D2" t="str">
            <v>Приморский край</v>
          </cell>
          <cell r="E2" t="str">
            <v>Козырева Екатерина Александровна</v>
          </cell>
          <cell r="F2" t="str">
            <v>Гуменюк Дмитрий(КМС), Марченко Виталий(КМС), Малащенков Дмитрий(КМС), Боровик Николай(КМС)</v>
          </cell>
          <cell r="G2" t="str">
            <v>м</v>
          </cell>
          <cell r="H2">
            <v>120</v>
          </cell>
          <cell r="I2">
            <v>0</v>
          </cell>
        </row>
        <row r="3">
          <cell r="A3">
            <v>101</v>
          </cell>
          <cell r="B3" t="str">
            <v>М/Ж_4</v>
          </cell>
          <cell r="C3" t="str">
            <v>Сборная Приморского края-2</v>
          </cell>
          <cell r="D3" t="str">
            <v>Приморский край</v>
          </cell>
          <cell r="E3" t="str">
            <v>Козырева Екатерина Александровна</v>
          </cell>
          <cell r="F3" t="str">
            <v>Краев Тимофей(КМС), Курносов Вячеслав(I), Мищенко Денис(I), Хотулев Константин (КМС)</v>
          </cell>
          <cell r="G3" t="str">
            <v>м</v>
          </cell>
          <cell r="H3">
            <v>80</v>
          </cell>
          <cell r="I3">
            <v>0</v>
          </cell>
        </row>
        <row r="4">
          <cell r="A4">
            <v>121</v>
          </cell>
          <cell r="B4" t="str">
            <v>М/Ж_4</v>
          </cell>
          <cell r="C4" t="str">
            <v>Сборная Приморского края-3</v>
          </cell>
          <cell r="D4" t="str">
            <v>Приморский край</v>
          </cell>
          <cell r="E4" t="str">
            <v>Козырева Екатерина Александровна</v>
          </cell>
          <cell r="F4" t="str">
            <v>Козырева Екатерина (КМС), Панченко Ольга(КМС), Чулкова Полина(КМС), Лалетина Анастасия(II)</v>
          </cell>
          <cell r="G4" t="str">
            <v>ж</v>
          </cell>
          <cell r="H4">
            <v>93</v>
          </cell>
          <cell r="I4">
            <v>0</v>
          </cell>
        </row>
        <row r="5">
          <cell r="A5">
            <v>13</v>
          </cell>
          <cell r="B5" t="str">
            <v>М/Ж_4</v>
          </cell>
          <cell r="C5" t="str">
            <v>Сборная Хабаровского края-1</v>
          </cell>
          <cell r="D5" t="str">
            <v>Хабаровский край</v>
          </cell>
          <cell r="E5" t="str">
            <v>Стафик Роман Александрович</v>
          </cell>
          <cell r="F5" t="str">
            <v>Кошкина Кристина(КМС), Орел Анастасия(КМС), Кандалова Инара(КМС), Иванченко Екатерина(КМС)</v>
          </cell>
          <cell r="G5" t="str">
            <v>ж</v>
          </cell>
          <cell r="H5">
            <v>120</v>
          </cell>
          <cell r="I5">
            <v>0</v>
          </cell>
        </row>
        <row r="6">
          <cell r="A6">
            <v>19</v>
          </cell>
          <cell r="B6" t="str">
            <v>М/Ж_4</v>
          </cell>
          <cell r="C6" t="str">
            <v>Сборная Хабаровского края-2</v>
          </cell>
          <cell r="D6" t="str">
            <v>Хабаровский край</v>
          </cell>
          <cell r="E6" t="str">
            <v>Стафик Роман Александрович</v>
          </cell>
          <cell r="F6" t="str">
            <v>Матюшков Максим(КМС), Попугаев Дмитрий(КМС), Безкопыльный Андрей(КМС), Гапиенко Максим(КМС)</v>
          </cell>
          <cell r="G6" t="str">
            <v>м</v>
          </cell>
          <cell r="H6">
            <v>120</v>
          </cell>
          <cell r="I6">
            <v>0</v>
          </cell>
        </row>
        <row r="7">
          <cell r="A7">
            <v>20</v>
          </cell>
          <cell r="B7" t="str">
            <v>М/Ж_4</v>
          </cell>
          <cell r="C7" t="str">
            <v>Сборная Хабаровского края-3</v>
          </cell>
          <cell r="D7" t="str">
            <v>Хабаровский край</v>
          </cell>
          <cell r="E7" t="str">
            <v>Стафик Роман Александрович</v>
          </cell>
          <cell r="F7" t="str">
            <v>Стафик Роман (КМС), Хименко Виталий(КМС), Гнетов Павел(КМС), Поплёнкин Александр(I)</v>
          </cell>
          <cell r="G7" t="str">
            <v>м</v>
          </cell>
          <cell r="H7">
            <v>100</v>
          </cell>
          <cell r="I7">
            <v>0</v>
          </cell>
        </row>
        <row r="8">
          <cell r="A8">
            <v>21</v>
          </cell>
          <cell r="B8" t="str">
            <v>М/Ж_4</v>
          </cell>
          <cell r="C8" t="str">
            <v>Сборная Хабаровского края-4</v>
          </cell>
          <cell r="D8" t="str">
            <v>Хабаровский край</v>
          </cell>
          <cell r="E8" t="str">
            <v>Стафик Роман Александрович</v>
          </cell>
          <cell r="F8" t="str">
            <v>Даниленко Алексей(КМС), Петров Игорь(КМС), Нищимных Дмитрий(КМС), Непогодин Михаил(МС)</v>
          </cell>
          <cell r="G8" t="str">
            <v>м</v>
          </cell>
          <cell r="H8">
            <v>190</v>
          </cell>
          <cell r="I8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48</v>
          </cell>
        </row>
        <row r="2">
          <cell r="E2" t="str">
            <v>5.2</v>
          </cell>
          <cell r="F2">
            <v>2</v>
          </cell>
          <cell r="H2" t="str">
            <v>Сорокин Сергей</v>
          </cell>
          <cell r="I2" t="str">
            <v>1967</v>
          </cell>
          <cell r="J2" t="str">
            <v>II</v>
          </cell>
          <cell r="K2" t="str">
            <v>м</v>
          </cell>
          <cell r="L2" t="str">
            <v>М/Ж_4</v>
          </cell>
          <cell r="O2" t="str">
            <v/>
          </cell>
          <cell r="Q2">
            <v>3</v>
          </cell>
          <cell r="R2">
            <v>1967</v>
          </cell>
          <cell r="U2" t="e">
            <v>#N/A</v>
          </cell>
          <cell r="V2">
            <v>1</v>
          </cell>
        </row>
        <row r="3">
          <cell r="E3" t="str">
            <v>5.4</v>
          </cell>
          <cell r="F3">
            <v>4</v>
          </cell>
          <cell r="H3" t="str">
            <v>Рязанцев Артем</v>
          </cell>
          <cell r="I3" t="str">
            <v>1989</v>
          </cell>
          <cell r="J3" t="str">
            <v>II</v>
          </cell>
          <cell r="K3" t="str">
            <v>м</v>
          </cell>
          <cell r="L3" t="str">
            <v>М/Ж_4</v>
          </cell>
          <cell r="O3" t="str">
            <v/>
          </cell>
          <cell r="Q3">
            <v>3</v>
          </cell>
          <cell r="R3">
            <v>1989</v>
          </cell>
          <cell r="U3" t="e">
            <v>#N/A</v>
          </cell>
          <cell r="V3">
            <v>1</v>
          </cell>
        </row>
        <row r="4">
          <cell r="E4" t="str">
            <v>5.5</v>
          </cell>
          <cell r="F4">
            <v>5</v>
          </cell>
          <cell r="H4" t="str">
            <v>Макаркин Денис</v>
          </cell>
          <cell r="I4" t="str">
            <v>1980</v>
          </cell>
          <cell r="J4">
            <v>1</v>
          </cell>
          <cell r="K4" t="str">
            <v>м</v>
          </cell>
          <cell r="L4" t="str">
            <v>М/Ж_4</v>
          </cell>
          <cell r="O4" t="str">
            <v/>
          </cell>
          <cell r="Q4">
            <v>10</v>
          </cell>
          <cell r="R4">
            <v>1980</v>
          </cell>
          <cell r="U4" t="e">
            <v>#N/A</v>
          </cell>
          <cell r="V4">
            <v>1</v>
          </cell>
        </row>
        <row r="5">
          <cell r="E5" t="str">
            <v>5.6</v>
          </cell>
          <cell r="F5">
            <v>6</v>
          </cell>
          <cell r="H5" t="str">
            <v>Пак Александр</v>
          </cell>
          <cell r="I5" t="str">
            <v>1985</v>
          </cell>
          <cell r="J5">
            <v>1</v>
          </cell>
          <cell r="K5" t="str">
            <v>м</v>
          </cell>
          <cell r="L5" t="str">
            <v>М/Ж_4</v>
          </cell>
          <cell r="O5" t="str">
            <v/>
          </cell>
          <cell r="Q5">
            <v>10</v>
          </cell>
          <cell r="R5">
            <v>1985</v>
          </cell>
          <cell r="U5" t="e">
            <v>#N/A</v>
          </cell>
          <cell r="V5">
            <v>1</v>
          </cell>
        </row>
        <row r="6">
          <cell r="E6" t="str">
            <v>5.3</v>
          </cell>
          <cell r="F6">
            <v>3</v>
          </cell>
          <cell r="H6" t="str">
            <v>Вакуленко Евгений</v>
          </cell>
          <cell r="I6" t="str">
            <v>1977</v>
          </cell>
          <cell r="J6" t="str">
            <v>II</v>
          </cell>
          <cell r="K6" t="str">
            <v>м</v>
          </cell>
          <cell r="L6" t="str">
            <v>М/Ж_4</v>
          </cell>
          <cell r="O6" t="str">
            <v>м 1</v>
          </cell>
          <cell r="Q6">
            <v>3</v>
          </cell>
          <cell r="R6">
            <v>1977</v>
          </cell>
          <cell r="U6" t="e">
            <v>#N/A</v>
          </cell>
          <cell r="V6">
            <v>1</v>
          </cell>
        </row>
        <row r="7">
          <cell r="E7" t="str">
            <v>5.1</v>
          </cell>
          <cell r="F7">
            <v>1</v>
          </cell>
          <cell r="H7" t="str">
            <v>Сорокин Евгений</v>
          </cell>
          <cell r="I7" t="str">
            <v>1995</v>
          </cell>
          <cell r="J7" t="str">
            <v>II</v>
          </cell>
          <cell r="K7" t="str">
            <v>м</v>
          </cell>
          <cell r="L7" t="str">
            <v>М/Ж_4</v>
          </cell>
          <cell r="Q7">
            <v>3</v>
          </cell>
          <cell r="R7">
            <v>1995</v>
          </cell>
          <cell r="U7" t="e">
            <v>#N/A</v>
          </cell>
          <cell r="V7">
            <v>1</v>
          </cell>
        </row>
        <row r="8">
          <cell r="E8" t="str">
            <v>1.1</v>
          </cell>
          <cell r="F8">
            <v>1</v>
          </cell>
          <cell r="G8" t="str">
            <v>30.1</v>
          </cell>
          <cell r="H8" t="str">
            <v>Себеченко Александр</v>
          </cell>
          <cell r="I8" t="str">
            <v>1991</v>
          </cell>
          <cell r="J8" t="str">
            <v>I</v>
          </cell>
          <cell r="K8" t="str">
            <v>м</v>
          </cell>
          <cell r="L8" t="str">
            <v>М/Ж_4</v>
          </cell>
          <cell r="O8" t="str">
            <v>м 1</v>
          </cell>
          <cell r="Q8">
            <v>10</v>
          </cell>
          <cell r="R8">
            <v>1991</v>
          </cell>
          <cell r="U8" t="e">
            <v>#N/A</v>
          </cell>
          <cell r="V8">
            <v>1</v>
          </cell>
        </row>
        <row r="9">
          <cell r="E9" t="str">
            <v>1.2</v>
          </cell>
          <cell r="F9">
            <v>2</v>
          </cell>
          <cell r="G9" t="str">
            <v>30.2</v>
          </cell>
          <cell r="H9" t="str">
            <v>Глушков Денис </v>
          </cell>
          <cell r="I9" t="str">
            <v>1996</v>
          </cell>
          <cell r="J9" t="str">
            <v>I</v>
          </cell>
          <cell r="K9" t="str">
            <v>м</v>
          </cell>
          <cell r="L9" t="str">
            <v>М/Ж_4</v>
          </cell>
          <cell r="O9" t="str">
            <v>м 1</v>
          </cell>
          <cell r="Q9">
            <v>10</v>
          </cell>
          <cell r="R9">
            <v>1996</v>
          </cell>
          <cell r="U9" t="e">
            <v>#N/A</v>
          </cell>
          <cell r="V9">
            <v>1</v>
          </cell>
        </row>
        <row r="10">
          <cell r="E10" t="str">
            <v>2.2</v>
          </cell>
          <cell r="F10">
            <v>2</v>
          </cell>
          <cell r="H10" t="str">
            <v>Гуменюк Дмитрий</v>
          </cell>
          <cell r="I10" t="str">
            <v>1976</v>
          </cell>
          <cell r="J10" t="str">
            <v>КМС</v>
          </cell>
          <cell r="K10" t="str">
            <v>м</v>
          </cell>
          <cell r="L10" t="str">
            <v>М/Ж_4</v>
          </cell>
          <cell r="N10">
            <v>2</v>
          </cell>
          <cell r="O10" t="str">
            <v/>
          </cell>
          <cell r="P10">
            <v>22</v>
          </cell>
          <cell r="Q10">
            <v>30</v>
          </cell>
          <cell r="R10">
            <v>1976</v>
          </cell>
          <cell r="U10" t="e">
            <v>#N/A</v>
          </cell>
          <cell r="V10">
            <v>1</v>
          </cell>
        </row>
        <row r="11">
          <cell r="E11" t="str">
            <v>2.13</v>
          </cell>
          <cell r="F11">
            <v>13</v>
          </cell>
          <cell r="H11" t="str">
            <v>Краев Тимофей</v>
          </cell>
          <cell r="I11" t="str">
            <v>1988</v>
          </cell>
          <cell r="J11" t="str">
            <v>КМС</v>
          </cell>
          <cell r="K11" t="str">
            <v>м</v>
          </cell>
          <cell r="L11" t="str">
            <v>М/Ж_4</v>
          </cell>
          <cell r="O11" t="str">
            <v/>
          </cell>
          <cell r="P11">
            <v>101</v>
          </cell>
          <cell r="Q11">
            <v>30</v>
          </cell>
          <cell r="R11">
            <v>1988</v>
          </cell>
          <cell r="U11" t="e">
            <v>#N/A</v>
          </cell>
          <cell r="V11">
            <v>1</v>
          </cell>
        </row>
        <row r="12">
          <cell r="E12" t="str">
            <v>2.11</v>
          </cell>
          <cell r="F12">
            <v>11</v>
          </cell>
          <cell r="H12" t="str">
            <v>Лалетина Анастасия</v>
          </cell>
          <cell r="I12" t="str">
            <v>1984</v>
          </cell>
          <cell r="J12" t="str">
            <v>II</v>
          </cell>
          <cell r="K12" t="str">
            <v>ж</v>
          </cell>
          <cell r="L12" t="str">
            <v>М/Ж_4</v>
          </cell>
          <cell r="N12">
            <v>1</v>
          </cell>
          <cell r="O12" t="str">
            <v/>
          </cell>
          <cell r="P12">
            <v>121</v>
          </cell>
          <cell r="Q12">
            <v>3</v>
          </cell>
          <cell r="R12">
            <v>1984</v>
          </cell>
          <cell r="U12" t="e">
            <v>#N/A</v>
          </cell>
          <cell r="V12">
            <v>1</v>
          </cell>
        </row>
        <row r="13">
          <cell r="E13" t="str">
            <v>2.14</v>
          </cell>
          <cell r="F13">
            <v>14</v>
          </cell>
          <cell r="H13" t="str">
            <v>Пермяков Александр</v>
          </cell>
          <cell r="I13" t="str">
            <v>1983</v>
          </cell>
          <cell r="J13" t="str">
            <v>КМС</v>
          </cell>
          <cell r="K13" t="str">
            <v>м</v>
          </cell>
          <cell r="L13" t="str">
            <v>М/Ж_4</v>
          </cell>
          <cell r="O13" t="str">
            <v/>
          </cell>
          <cell r="P13">
            <v>1</v>
          </cell>
          <cell r="Q13">
            <v>30</v>
          </cell>
          <cell r="R13">
            <v>1983</v>
          </cell>
          <cell r="U13" t="e">
            <v>#N/A</v>
          </cell>
          <cell r="V13">
            <v>1</v>
          </cell>
        </row>
        <row r="14">
          <cell r="E14" t="str">
            <v>2.15</v>
          </cell>
          <cell r="F14">
            <v>15</v>
          </cell>
          <cell r="H14" t="str">
            <v>Положенцев Дмитрий</v>
          </cell>
          <cell r="I14" t="str">
            <v>1974</v>
          </cell>
          <cell r="J14" t="str">
            <v>КМС</v>
          </cell>
          <cell r="K14" t="str">
            <v>м</v>
          </cell>
          <cell r="L14" t="str">
            <v>М/Ж_4</v>
          </cell>
          <cell r="O14" t="str">
            <v/>
          </cell>
          <cell r="P14">
            <v>2</v>
          </cell>
          <cell r="Q14">
            <v>30</v>
          </cell>
          <cell r="R14">
            <v>1974</v>
          </cell>
          <cell r="U14" t="e">
            <v>#N/A</v>
          </cell>
          <cell r="V14">
            <v>1</v>
          </cell>
        </row>
        <row r="15">
          <cell r="E15" t="str">
            <v>2.16</v>
          </cell>
          <cell r="F15">
            <v>16</v>
          </cell>
          <cell r="H15" t="str">
            <v>Смирнов Дмитрий</v>
          </cell>
          <cell r="I15" t="str">
            <v>1974</v>
          </cell>
          <cell r="J15" t="str">
            <v>КМС</v>
          </cell>
          <cell r="K15" t="str">
            <v>м</v>
          </cell>
          <cell r="L15" t="str">
            <v>М/Ж_4</v>
          </cell>
          <cell r="N15">
            <v>3</v>
          </cell>
          <cell r="O15" t="str">
            <v/>
          </cell>
          <cell r="P15">
            <v>2</v>
          </cell>
          <cell r="Q15">
            <v>30</v>
          </cell>
          <cell r="R15">
            <v>1974</v>
          </cell>
          <cell r="U15" t="e">
            <v>#N/A</v>
          </cell>
          <cell r="V15">
            <v>1</v>
          </cell>
        </row>
        <row r="16">
          <cell r="E16" t="str">
            <v>2.8</v>
          </cell>
          <cell r="F16">
            <v>8</v>
          </cell>
          <cell r="G16" t="str">
            <v>107.1</v>
          </cell>
          <cell r="H16" t="str">
            <v>Козырева Екатерина </v>
          </cell>
          <cell r="I16" t="str">
            <v>1994</v>
          </cell>
          <cell r="J16" t="str">
            <v>КМС</v>
          </cell>
          <cell r="K16" t="str">
            <v>ж</v>
          </cell>
          <cell r="L16" t="str">
            <v>М/Ж_4</v>
          </cell>
          <cell r="N16">
            <v>6</v>
          </cell>
          <cell r="O16" t="str">
            <v>ж 1</v>
          </cell>
          <cell r="P16">
            <v>121</v>
          </cell>
          <cell r="Q16">
            <v>30</v>
          </cell>
          <cell r="R16">
            <v>1994</v>
          </cell>
          <cell r="U16" t="e">
            <v>#N/A</v>
          </cell>
          <cell r="V16">
            <v>1</v>
          </cell>
        </row>
        <row r="17">
          <cell r="E17" t="str">
            <v>2.9</v>
          </cell>
          <cell r="F17">
            <v>9</v>
          </cell>
          <cell r="G17" t="str">
            <v>107.2</v>
          </cell>
          <cell r="H17" t="str">
            <v>Панченко Ольга</v>
          </cell>
          <cell r="I17" t="str">
            <v>1984</v>
          </cell>
          <cell r="J17" t="str">
            <v>КМС</v>
          </cell>
          <cell r="K17" t="str">
            <v>ж</v>
          </cell>
          <cell r="L17" t="str">
            <v>М/Ж_4</v>
          </cell>
          <cell r="N17">
            <v>7</v>
          </cell>
          <cell r="O17" t="str">
            <v>ж 1</v>
          </cell>
          <cell r="P17">
            <v>121</v>
          </cell>
          <cell r="Q17">
            <v>30</v>
          </cell>
          <cell r="R17">
            <v>1984</v>
          </cell>
          <cell r="U17" t="e">
            <v>#N/A</v>
          </cell>
          <cell r="V17">
            <v>1</v>
          </cell>
        </row>
        <row r="18">
          <cell r="E18" t="str">
            <v>2.10</v>
          </cell>
          <cell r="F18">
            <v>10</v>
          </cell>
          <cell r="G18" t="str">
            <v>144.1</v>
          </cell>
          <cell r="H18" t="str">
            <v>Чулкова Полина</v>
          </cell>
          <cell r="I18" t="str">
            <v>1984</v>
          </cell>
          <cell r="J18" t="str">
            <v>КМС</v>
          </cell>
          <cell r="K18" t="str">
            <v>ж</v>
          </cell>
          <cell r="L18" t="str">
            <v>М/Ж_4</v>
          </cell>
          <cell r="N18">
            <v>8</v>
          </cell>
          <cell r="O18" t="str">
            <v>ж 2</v>
          </cell>
          <cell r="P18">
            <v>121</v>
          </cell>
          <cell r="Q18">
            <v>30</v>
          </cell>
          <cell r="R18">
            <v>1984</v>
          </cell>
          <cell r="U18" t="e">
            <v>#N/A</v>
          </cell>
          <cell r="V18">
            <v>1</v>
          </cell>
        </row>
        <row r="19">
          <cell r="E19" t="str">
            <v>2.12</v>
          </cell>
          <cell r="F19">
            <v>12</v>
          </cell>
          <cell r="G19" t="str">
            <v>144.2</v>
          </cell>
          <cell r="H19" t="str">
            <v>Казорина Екатерина</v>
          </cell>
          <cell r="I19" t="str">
            <v>1985</v>
          </cell>
          <cell r="J19" t="str">
            <v>I</v>
          </cell>
          <cell r="K19" t="str">
            <v>ж</v>
          </cell>
          <cell r="L19" t="str">
            <v>М/Ж_4</v>
          </cell>
          <cell r="N19">
            <v>9</v>
          </cell>
          <cell r="O19" t="str">
            <v>ж 2</v>
          </cell>
          <cell r="P19">
            <v>3</v>
          </cell>
          <cell r="Q19">
            <v>10</v>
          </cell>
          <cell r="R19">
            <v>1985</v>
          </cell>
          <cell r="U19" t="e">
            <v>#N/A</v>
          </cell>
          <cell r="V19">
            <v>1</v>
          </cell>
        </row>
        <row r="20">
          <cell r="E20" t="str">
            <v>2.6</v>
          </cell>
          <cell r="F20">
            <v>6</v>
          </cell>
          <cell r="G20" t="str">
            <v>111.2</v>
          </cell>
          <cell r="H20" t="str">
            <v>Марченко Виталий</v>
          </cell>
          <cell r="I20" t="str">
            <v>1986</v>
          </cell>
          <cell r="J20" t="str">
            <v>КМС</v>
          </cell>
          <cell r="K20" t="str">
            <v>м</v>
          </cell>
          <cell r="L20" t="str">
            <v>М/Ж_4</v>
          </cell>
          <cell r="N20">
            <v>8</v>
          </cell>
          <cell r="O20" t="str">
            <v>м 1</v>
          </cell>
          <cell r="P20">
            <v>22</v>
          </cell>
          <cell r="Q20">
            <v>30</v>
          </cell>
          <cell r="R20">
            <v>1986</v>
          </cell>
          <cell r="U20" t="e">
            <v>#N/A</v>
          </cell>
          <cell r="V20">
            <v>1</v>
          </cell>
        </row>
        <row r="21">
          <cell r="E21" t="str">
            <v>2.4</v>
          </cell>
          <cell r="F21">
            <v>4</v>
          </cell>
          <cell r="G21" t="str">
            <v>111.1</v>
          </cell>
          <cell r="H21" t="str">
            <v>Курносов Вячеслав</v>
          </cell>
          <cell r="I21" t="str">
            <v>1991</v>
          </cell>
          <cell r="J21" t="str">
            <v>I</v>
          </cell>
          <cell r="K21" t="str">
            <v>м</v>
          </cell>
          <cell r="L21" t="str">
            <v>М/Ж_4</v>
          </cell>
          <cell r="N21">
            <v>3</v>
          </cell>
          <cell r="O21" t="str">
            <v>м 1</v>
          </cell>
          <cell r="P21">
            <v>101</v>
          </cell>
          <cell r="Q21">
            <v>10</v>
          </cell>
          <cell r="R21">
            <v>1991</v>
          </cell>
          <cell r="U21" t="e">
            <v>#N/A</v>
          </cell>
          <cell r="V21">
            <v>1</v>
          </cell>
        </row>
        <row r="22">
          <cell r="E22" t="str">
            <v>2.1</v>
          </cell>
          <cell r="F22">
            <v>1</v>
          </cell>
          <cell r="G22" t="str">
            <v>23.1</v>
          </cell>
          <cell r="H22" t="str">
            <v>Малащенков Дмитрий</v>
          </cell>
          <cell r="I22" t="str">
            <v>1984</v>
          </cell>
          <cell r="J22" t="str">
            <v>КМС</v>
          </cell>
          <cell r="K22" t="str">
            <v>м</v>
          </cell>
          <cell r="L22" t="str">
            <v>М/Ж_4</v>
          </cell>
          <cell r="N22">
            <v>1</v>
          </cell>
          <cell r="O22" t="str">
            <v>м 2</v>
          </cell>
          <cell r="P22">
            <v>22</v>
          </cell>
          <cell r="Q22">
            <v>30</v>
          </cell>
          <cell r="R22">
            <v>1984</v>
          </cell>
          <cell r="U22" t="e">
            <v>#N/A</v>
          </cell>
          <cell r="V22">
            <v>1</v>
          </cell>
        </row>
        <row r="23">
          <cell r="E23" t="str">
            <v>2.3</v>
          </cell>
          <cell r="F23">
            <v>3</v>
          </cell>
          <cell r="G23" t="str">
            <v>23.2</v>
          </cell>
          <cell r="H23" t="str">
            <v>Боровик Николай</v>
          </cell>
          <cell r="I23" t="str">
            <v>1988</v>
          </cell>
          <cell r="J23" t="str">
            <v>КМС</v>
          </cell>
          <cell r="K23" t="str">
            <v>м</v>
          </cell>
          <cell r="L23" t="str">
            <v>М/Ж_4</v>
          </cell>
          <cell r="O23" t="str">
            <v>м 2</v>
          </cell>
          <cell r="P23">
            <v>22</v>
          </cell>
          <cell r="Q23">
            <v>30</v>
          </cell>
          <cell r="R23">
            <v>1988</v>
          </cell>
          <cell r="U23" t="e">
            <v>#N/A</v>
          </cell>
          <cell r="V23">
            <v>1</v>
          </cell>
        </row>
        <row r="24">
          <cell r="E24" t="str">
            <v>2.5</v>
          </cell>
          <cell r="F24">
            <v>5</v>
          </cell>
          <cell r="G24" t="str">
            <v>24.1</v>
          </cell>
          <cell r="H24" t="str">
            <v>Мищенко Денис</v>
          </cell>
          <cell r="I24" t="str">
            <v>1991</v>
          </cell>
          <cell r="J24" t="str">
            <v>I</v>
          </cell>
          <cell r="K24" t="str">
            <v>м</v>
          </cell>
          <cell r="L24" t="str">
            <v>М/Ж_4</v>
          </cell>
          <cell r="N24">
            <v>5</v>
          </cell>
          <cell r="O24" t="str">
            <v>м 3</v>
          </cell>
          <cell r="P24">
            <v>101</v>
          </cell>
          <cell r="Q24">
            <v>10</v>
          </cell>
          <cell r="R24">
            <v>1991</v>
          </cell>
          <cell r="U24" t="e">
            <v>#N/A</v>
          </cell>
          <cell r="V24">
            <v>1</v>
          </cell>
        </row>
        <row r="25">
          <cell r="E25" t="str">
            <v>2.7</v>
          </cell>
          <cell r="F25">
            <v>7</v>
          </cell>
          <cell r="G25" t="str">
            <v>24.2</v>
          </cell>
          <cell r="H25" t="str">
            <v>Хотулев Константин </v>
          </cell>
          <cell r="I25" t="str">
            <v>1989</v>
          </cell>
          <cell r="J25" t="str">
            <v>КМС</v>
          </cell>
          <cell r="K25" t="str">
            <v>м</v>
          </cell>
          <cell r="L25" t="str">
            <v>М/Ж_4</v>
          </cell>
          <cell r="N25">
            <v>4</v>
          </cell>
          <cell r="O25" t="str">
            <v>м 3</v>
          </cell>
          <cell r="P25">
            <v>101</v>
          </cell>
          <cell r="Q25">
            <v>30</v>
          </cell>
          <cell r="R25">
            <v>1989</v>
          </cell>
          <cell r="U25" t="e">
            <v>#N/A</v>
          </cell>
          <cell r="V25">
            <v>1</v>
          </cell>
        </row>
        <row r="26">
          <cell r="E26" t="str">
            <v>3.1</v>
          </cell>
          <cell r="F26">
            <v>1</v>
          </cell>
          <cell r="G26" t="str">
            <v>31.1</v>
          </cell>
          <cell r="H26" t="str">
            <v>Лёдов Игорь </v>
          </cell>
          <cell r="I26" t="str">
            <v>1960</v>
          </cell>
          <cell r="J26" t="str">
            <v>I</v>
          </cell>
          <cell r="K26" t="str">
            <v>м</v>
          </cell>
          <cell r="L26" t="str">
            <v>М/Ж_4</v>
          </cell>
          <cell r="O26" t="str">
            <v>м 1</v>
          </cell>
          <cell r="Q26">
            <v>10</v>
          </cell>
          <cell r="R26">
            <v>1960</v>
          </cell>
          <cell r="U26" t="e">
            <v>#N/A</v>
          </cell>
          <cell r="V26">
            <v>1</v>
          </cell>
        </row>
        <row r="27">
          <cell r="E27" t="str">
            <v>3.4</v>
          </cell>
          <cell r="F27">
            <v>4</v>
          </cell>
          <cell r="G27" t="str">
            <v>31.1</v>
          </cell>
          <cell r="H27" t="str">
            <v>Масалов Александр</v>
          </cell>
          <cell r="I27" t="str">
            <v>1987</v>
          </cell>
          <cell r="J27" t="str">
            <v>I</v>
          </cell>
          <cell r="K27" t="str">
            <v>м</v>
          </cell>
          <cell r="L27" t="str">
            <v>М/Ж_4</v>
          </cell>
          <cell r="N27">
            <v>1</v>
          </cell>
          <cell r="O27" t="str">
            <v>м 1</v>
          </cell>
          <cell r="Q27">
            <v>10</v>
          </cell>
          <cell r="R27">
            <v>1987</v>
          </cell>
          <cell r="U27" t="e">
            <v>#N/A</v>
          </cell>
          <cell r="V27">
            <v>1</v>
          </cell>
        </row>
        <row r="28">
          <cell r="E28" t="str">
            <v>3.2</v>
          </cell>
          <cell r="F28">
            <v>2</v>
          </cell>
          <cell r="G28" t="str">
            <v>32.1</v>
          </cell>
          <cell r="H28" t="str">
            <v>Габрилевич Константин</v>
          </cell>
          <cell r="I28" t="str">
            <v>1986</v>
          </cell>
          <cell r="J28" t="str">
            <v>I</v>
          </cell>
          <cell r="K28" t="str">
            <v>м</v>
          </cell>
          <cell r="L28" t="str">
            <v>М/Ж_4</v>
          </cell>
          <cell r="O28" t="str">
            <v>м 2</v>
          </cell>
          <cell r="Q28">
            <v>10</v>
          </cell>
          <cell r="R28">
            <v>1986</v>
          </cell>
          <cell r="U28" t="e">
            <v>#N/A</v>
          </cell>
          <cell r="V28">
            <v>1</v>
          </cell>
        </row>
        <row r="29">
          <cell r="E29" t="str">
            <v>3.3</v>
          </cell>
          <cell r="F29">
            <v>3</v>
          </cell>
          <cell r="G29" t="str">
            <v>32.2</v>
          </cell>
          <cell r="H29" t="str">
            <v>Кузнецов Николай</v>
          </cell>
          <cell r="I29" t="str">
            <v>1986</v>
          </cell>
          <cell r="J29" t="str">
            <v>I</v>
          </cell>
          <cell r="K29" t="str">
            <v>м</v>
          </cell>
          <cell r="L29" t="str">
            <v>М/Ж_4</v>
          </cell>
          <cell r="O29" t="str">
            <v>м 2</v>
          </cell>
          <cell r="Q29">
            <v>10</v>
          </cell>
          <cell r="R29">
            <v>1986</v>
          </cell>
          <cell r="U29" t="e">
            <v>#N/A</v>
          </cell>
          <cell r="V29">
            <v>1</v>
          </cell>
        </row>
        <row r="30">
          <cell r="E30" t="str">
            <v>4.5</v>
          </cell>
          <cell r="F30">
            <v>5</v>
          </cell>
          <cell r="H30" t="str">
            <v>Матюшков Максим</v>
          </cell>
          <cell r="I30" t="str">
            <v>1996</v>
          </cell>
          <cell r="J30" t="str">
            <v>КМС</v>
          </cell>
          <cell r="K30" t="str">
            <v>м</v>
          </cell>
          <cell r="L30" t="str">
            <v>М/Ж_4</v>
          </cell>
          <cell r="N30">
            <v>8</v>
          </cell>
          <cell r="O30" t="str">
            <v/>
          </cell>
          <cell r="P30">
            <v>19</v>
          </cell>
          <cell r="Q30">
            <v>30</v>
          </cell>
          <cell r="R30">
            <v>1996</v>
          </cell>
          <cell r="U30" t="e">
            <v>#N/A</v>
          </cell>
          <cell r="V30">
            <v>1</v>
          </cell>
        </row>
        <row r="31">
          <cell r="E31" t="str">
            <v>4.9</v>
          </cell>
          <cell r="F31">
            <v>9</v>
          </cell>
          <cell r="H31" t="str">
            <v>Стафик Роман </v>
          </cell>
          <cell r="I31" t="str">
            <v>1980</v>
          </cell>
          <cell r="J31" t="str">
            <v>КМС</v>
          </cell>
          <cell r="K31" t="str">
            <v>м</v>
          </cell>
          <cell r="L31" t="str">
            <v>М/Ж_4</v>
          </cell>
          <cell r="O31" t="str">
            <v/>
          </cell>
          <cell r="P31">
            <v>20</v>
          </cell>
          <cell r="Q31">
            <v>30</v>
          </cell>
          <cell r="R31">
            <v>1980</v>
          </cell>
          <cell r="U31" t="e">
            <v>#N/A</v>
          </cell>
          <cell r="V31">
            <v>1</v>
          </cell>
        </row>
        <row r="32">
          <cell r="E32" t="str">
            <v>4.10</v>
          </cell>
          <cell r="F32">
            <v>10</v>
          </cell>
          <cell r="H32" t="str">
            <v>Хименко Виталий</v>
          </cell>
          <cell r="I32" t="str">
            <v>1972</v>
          </cell>
          <cell r="J32" t="str">
            <v>КМС</v>
          </cell>
          <cell r="K32" t="str">
            <v>м</v>
          </cell>
          <cell r="L32" t="str">
            <v>М/Ж_4</v>
          </cell>
          <cell r="N32">
            <v>4</v>
          </cell>
          <cell r="O32" t="str">
            <v/>
          </cell>
          <cell r="P32">
            <v>20</v>
          </cell>
          <cell r="Q32">
            <v>30</v>
          </cell>
          <cell r="R32">
            <v>1972</v>
          </cell>
          <cell r="U32" t="e">
            <v>#N/A</v>
          </cell>
          <cell r="V32">
            <v>1</v>
          </cell>
        </row>
        <row r="33">
          <cell r="E33" t="str">
            <v>4.17</v>
          </cell>
          <cell r="F33">
            <v>17</v>
          </cell>
          <cell r="H33" t="str">
            <v>Перехода Александр</v>
          </cell>
          <cell r="I33" t="str">
            <v>1963</v>
          </cell>
          <cell r="J33" t="str">
            <v>I</v>
          </cell>
          <cell r="K33" t="str">
            <v>м</v>
          </cell>
          <cell r="L33" t="str">
            <v>М/Ж_4</v>
          </cell>
          <cell r="N33">
            <v>8</v>
          </cell>
          <cell r="O33" t="str">
            <v/>
          </cell>
          <cell r="P33">
            <v>4</v>
          </cell>
          <cell r="Q33">
            <v>10</v>
          </cell>
          <cell r="R33">
            <v>1963</v>
          </cell>
          <cell r="U33" t="e">
            <v>#N/A</v>
          </cell>
          <cell r="V33">
            <v>1</v>
          </cell>
        </row>
        <row r="34">
          <cell r="E34" t="str">
            <v>4.18</v>
          </cell>
          <cell r="F34">
            <v>18</v>
          </cell>
          <cell r="G34" t="str">
            <v>11.1</v>
          </cell>
          <cell r="H34" t="str">
            <v>Гусевская Екатерина</v>
          </cell>
          <cell r="I34" t="str">
            <v>1990</v>
          </cell>
          <cell r="J34" t="str">
            <v>I</v>
          </cell>
          <cell r="K34" t="str">
            <v>ж</v>
          </cell>
          <cell r="L34" t="str">
            <v>М/Ж_4</v>
          </cell>
          <cell r="N34">
            <v>6</v>
          </cell>
          <cell r="O34" t="str">
            <v>ж 1</v>
          </cell>
          <cell r="P34">
            <v>5</v>
          </cell>
          <cell r="Q34">
            <v>10</v>
          </cell>
          <cell r="R34">
            <v>1990</v>
          </cell>
          <cell r="U34" t="e">
            <v>#N/A</v>
          </cell>
          <cell r="V34">
            <v>1</v>
          </cell>
        </row>
        <row r="35">
          <cell r="E35" t="str">
            <v>4.19</v>
          </cell>
          <cell r="F35">
            <v>19</v>
          </cell>
          <cell r="G35" t="str">
            <v>11.2</v>
          </cell>
          <cell r="H35" t="str">
            <v>Киселева Дарья</v>
          </cell>
          <cell r="I35" t="str">
            <v>1994</v>
          </cell>
          <cell r="J35" t="str">
            <v>КМС</v>
          </cell>
          <cell r="K35" t="str">
            <v>ж</v>
          </cell>
          <cell r="L35" t="str">
            <v>М/Ж_4</v>
          </cell>
          <cell r="N35">
            <v>2</v>
          </cell>
          <cell r="O35" t="str">
            <v>ж 1</v>
          </cell>
          <cell r="P35">
            <v>5</v>
          </cell>
          <cell r="Q35">
            <v>30</v>
          </cell>
          <cell r="R35">
            <v>1994</v>
          </cell>
          <cell r="U35" t="e">
            <v>#N/A</v>
          </cell>
          <cell r="V35">
            <v>1</v>
          </cell>
        </row>
        <row r="36">
          <cell r="E36" t="str">
            <v>4.1</v>
          </cell>
          <cell r="F36">
            <v>1</v>
          </cell>
          <cell r="G36" t="str">
            <v>12.1</v>
          </cell>
          <cell r="H36" t="str">
            <v>Кошкина Кристина</v>
          </cell>
          <cell r="I36" t="str">
            <v>1991</v>
          </cell>
          <cell r="J36" t="str">
            <v>КМС</v>
          </cell>
          <cell r="K36" t="str">
            <v>ж</v>
          </cell>
          <cell r="L36" t="str">
            <v>М/Ж_4</v>
          </cell>
          <cell r="N36">
            <v>8</v>
          </cell>
          <cell r="O36" t="str">
            <v>ж 2</v>
          </cell>
          <cell r="P36">
            <v>13</v>
          </cell>
          <cell r="Q36">
            <v>30</v>
          </cell>
          <cell r="R36">
            <v>1991</v>
          </cell>
          <cell r="U36" t="e">
            <v>#N/A</v>
          </cell>
          <cell r="V36">
            <v>1</v>
          </cell>
        </row>
        <row r="37">
          <cell r="E37" t="str">
            <v>4.2</v>
          </cell>
          <cell r="F37">
            <v>2</v>
          </cell>
          <cell r="G37" t="str">
            <v>12.2</v>
          </cell>
          <cell r="H37" t="str">
            <v>Орел Анастасия</v>
          </cell>
          <cell r="I37" t="str">
            <v>1995</v>
          </cell>
          <cell r="J37" t="str">
            <v>КМС</v>
          </cell>
          <cell r="K37" t="str">
            <v>ж</v>
          </cell>
          <cell r="L37" t="str">
            <v>М/Ж_4</v>
          </cell>
          <cell r="O37" t="str">
            <v>ж 2</v>
          </cell>
          <cell r="P37">
            <v>13</v>
          </cell>
          <cell r="Q37">
            <v>30</v>
          </cell>
          <cell r="R37">
            <v>1995</v>
          </cell>
          <cell r="U37" t="e">
            <v>#N/A</v>
          </cell>
          <cell r="V37">
            <v>1</v>
          </cell>
        </row>
        <row r="38">
          <cell r="E38" t="str">
            <v>4.3</v>
          </cell>
          <cell r="F38">
            <v>3</v>
          </cell>
          <cell r="G38" t="str">
            <v>14.1</v>
          </cell>
          <cell r="H38" t="str">
            <v>Кандалова Инара</v>
          </cell>
          <cell r="I38" t="str">
            <v>1991</v>
          </cell>
          <cell r="J38" t="str">
            <v>КМС</v>
          </cell>
          <cell r="K38" t="str">
            <v>ж</v>
          </cell>
          <cell r="L38" t="str">
            <v>М/Ж_4</v>
          </cell>
          <cell r="N38">
            <v>7</v>
          </cell>
          <cell r="O38" t="str">
            <v>ж 3</v>
          </cell>
          <cell r="P38">
            <v>13</v>
          </cell>
          <cell r="Q38">
            <v>30</v>
          </cell>
          <cell r="R38">
            <v>1991</v>
          </cell>
          <cell r="U38" t="e">
            <v>#N/A</v>
          </cell>
          <cell r="V38">
            <v>1</v>
          </cell>
        </row>
        <row r="39">
          <cell r="E39" t="str">
            <v>4.4</v>
          </cell>
          <cell r="F39">
            <v>4</v>
          </cell>
          <cell r="G39" t="str">
            <v>14.2</v>
          </cell>
          <cell r="H39" t="str">
            <v>Иванченко Екатерина</v>
          </cell>
          <cell r="I39" t="str">
            <v>1998</v>
          </cell>
          <cell r="J39" t="str">
            <v>КМС</v>
          </cell>
          <cell r="K39" t="str">
            <v>ж</v>
          </cell>
          <cell r="L39" t="str">
            <v>М/Ж_4</v>
          </cell>
          <cell r="N39">
            <v>8</v>
          </cell>
          <cell r="O39" t="str">
            <v>ж 3</v>
          </cell>
          <cell r="P39">
            <v>13</v>
          </cell>
          <cell r="Q39">
            <v>30</v>
          </cell>
          <cell r="R39">
            <v>1998</v>
          </cell>
          <cell r="U39" t="e">
            <v>#N/A</v>
          </cell>
          <cell r="V39">
            <v>1</v>
          </cell>
        </row>
        <row r="40">
          <cell r="E40" t="str">
            <v>4.6</v>
          </cell>
          <cell r="F40">
            <v>6</v>
          </cell>
          <cell r="G40" t="str">
            <v>10.1</v>
          </cell>
          <cell r="H40" t="str">
            <v>Попугаев Дмитрий</v>
          </cell>
          <cell r="I40" t="str">
            <v>1981</v>
          </cell>
          <cell r="J40" t="str">
            <v>КМС</v>
          </cell>
          <cell r="K40" t="str">
            <v>м</v>
          </cell>
          <cell r="L40" t="str">
            <v>М/Ж_4</v>
          </cell>
          <cell r="O40" t="str">
            <v>м 1</v>
          </cell>
          <cell r="P40">
            <v>19</v>
          </cell>
          <cell r="Q40">
            <v>30</v>
          </cell>
          <cell r="R40">
            <v>1981</v>
          </cell>
          <cell r="U40" t="e">
            <v>#N/A</v>
          </cell>
          <cell r="V40">
            <v>1</v>
          </cell>
        </row>
        <row r="41">
          <cell r="E41" t="str">
            <v>4.7</v>
          </cell>
          <cell r="F41">
            <v>7</v>
          </cell>
          <cell r="G41" t="str">
            <v>10.2</v>
          </cell>
          <cell r="H41" t="str">
            <v>Безкопыльный Андрей</v>
          </cell>
          <cell r="I41" t="str">
            <v>1993</v>
          </cell>
          <cell r="J41" t="str">
            <v>КМС</v>
          </cell>
          <cell r="K41" t="str">
            <v>м</v>
          </cell>
          <cell r="L41" t="str">
            <v>М/Ж_4</v>
          </cell>
          <cell r="N41">
            <v>3</v>
          </cell>
          <cell r="O41" t="str">
            <v>м 1</v>
          </cell>
          <cell r="P41">
            <v>19</v>
          </cell>
          <cell r="Q41">
            <v>30</v>
          </cell>
          <cell r="R41">
            <v>1993</v>
          </cell>
          <cell r="U41" t="e">
            <v>#N/A</v>
          </cell>
          <cell r="V41">
            <v>1</v>
          </cell>
        </row>
        <row r="42">
          <cell r="E42" t="str">
            <v>4.8</v>
          </cell>
          <cell r="F42">
            <v>8</v>
          </cell>
          <cell r="G42" t="str">
            <v>18.1</v>
          </cell>
          <cell r="H42" t="str">
            <v>Гапиенко Максим</v>
          </cell>
          <cell r="I42" t="str">
            <v>1978</v>
          </cell>
          <cell r="J42" t="str">
            <v>КМС</v>
          </cell>
          <cell r="K42" t="str">
            <v>м</v>
          </cell>
          <cell r="L42" t="str">
            <v>М/Ж_4</v>
          </cell>
          <cell r="O42" t="str">
            <v>м 2</v>
          </cell>
          <cell r="P42">
            <v>19</v>
          </cell>
          <cell r="Q42">
            <v>30</v>
          </cell>
          <cell r="R42">
            <v>1978</v>
          </cell>
          <cell r="U42" t="e">
            <v>#N/A</v>
          </cell>
          <cell r="V42">
            <v>1</v>
          </cell>
        </row>
        <row r="43">
          <cell r="E43" t="str">
            <v>4.20</v>
          </cell>
          <cell r="F43">
            <v>20</v>
          </cell>
          <cell r="G43" t="str">
            <v>18.2</v>
          </cell>
          <cell r="H43" t="str">
            <v>Семенчуков Николай</v>
          </cell>
          <cell r="I43" t="str">
            <v>1984</v>
          </cell>
          <cell r="J43" t="str">
            <v>КМС</v>
          </cell>
          <cell r="K43" t="str">
            <v>м</v>
          </cell>
          <cell r="L43" t="str">
            <v>М/Ж_4</v>
          </cell>
          <cell r="O43" t="str">
            <v>м 2</v>
          </cell>
          <cell r="P43">
            <v>7</v>
          </cell>
          <cell r="Q43">
            <v>30</v>
          </cell>
          <cell r="R43">
            <v>1984</v>
          </cell>
          <cell r="U43" t="e">
            <v>#N/A</v>
          </cell>
          <cell r="V43">
            <v>1</v>
          </cell>
        </row>
        <row r="44">
          <cell r="E44" t="str">
            <v>4.13</v>
          </cell>
          <cell r="F44">
            <v>13</v>
          </cell>
          <cell r="G44" t="str">
            <v>15.1</v>
          </cell>
          <cell r="H44" t="str">
            <v>Даниленко Алексей</v>
          </cell>
          <cell r="I44" t="str">
            <v>1992</v>
          </cell>
          <cell r="J44" t="str">
            <v>КМС</v>
          </cell>
          <cell r="K44" t="str">
            <v>м</v>
          </cell>
          <cell r="L44" t="str">
            <v>М/Ж_4</v>
          </cell>
          <cell r="N44">
            <v>1</v>
          </cell>
          <cell r="O44" t="str">
            <v>м 3</v>
          </cell>
          <cell r="P44">
            <v>21</v>
          </cell>
          <cell r="Q44">
            <v>30</v>
          </cell>
          <cell r="R44">
            <v>1992</v>
          </cell>
          <cell r="U44" t="e">
            <v>#N/A</v>
          </cell>
          <cell r="V44">
            <v>1</v>
          </cell>
        </row>
        <row r="45">
          <cell r="E45" t="str">
            <v>4.14</v>
          </cell>
          <cell r="F45">
            <v>14</v>
          </cell>
          <cell r="G45" t="str">
            <v>15.2</v>
          </cell>
          <cell r="H45" t="str">
            <v>Петров Игорь</v>
          </cell>
          <cell r="I45" t="str">
            <v>1998</v>
          </cell>
          <cell r="J45" t="str">
            <v>КМС</v>
          </cell>
          <cell r="K45" t="str">
            <v>м</v>
          </cell>
          <cell r="L45" t="str">
            <v>М/Ж_4</v>
          </cell>
          <cell r="N45">
            <v>2</v>
          </cell>
          <cell r="O45" t="str">
            <v>м 3</v>
          </cell>
          <cell r="P45">
            <v>21</v>
          </cell>
          <cell r="Q45">
            <v>30</v>
          </cell>
          <cell r="R45">
            <v>1998</v>
          </cell>
          <cell r="U45" t="e">
            <v>#N/A</v>
          </cell>
          <cell r="V45">
            <v>1</v>
          </cell>
        </row>
        <row r="46">
          <cell r="E46" t="str">
            <v>4.11</v>
          </cell>
          <cell r="F46">
            <v>11</v>
          </cell>
          <cell r="G46" t="str">
            <v>16.1</v>
          </cell>
          <cell r="H46" t="str">
            <v>Гнетов Павел</v>
          </cell>
          <cell r="I46" t="str">
            <v>1989</v>
          </cell>
          <cell r="J46" t="str">
            <v>КМС</v>
          </cell>
          <cell r="K46" t="str">
            <v>м</v>
          </cell>
          <cell r="L46" t="str">
            <v>М/Ж_4</v>
          </cell>
          <cell r="O46" t="str">
            <v>м 4</v>
          </cell>
          <cell r="P46">
            <v>20</v>
          </cell>
          <cell r="Q46">
            <v>30</v>
          </cell>
          <cell r="R46">
            <v>1989</v>
          </cell>
          <cell r="U46" t="e">
            <v>#N/A</v>
          </cell>
          <cell r="V46">
            <v>1</v>
          </cell>
        </row>
        <row r="47">
          <cell r="E47" t="str">
            <v>4.15</v>
          </cell>
          <cell r="F47">
            <v>15</v>
          </cell>
          <cell r="G47" t="str">
            <v>16.2</v>
          </cell>
          <cell r="H47" t="str">
            <v>Нищимных Дмитрий</v>
          </cell>
          <cell r="I47" t="str">
            <v>1989</v>
          </cell>
          <cell r="J47" t="str">
            <v>КМС</v>
          </cell>
          <cell r="K47" t="str">
            <v>м</v>
          </cell>
          <cell r="L47" t="str">
            <v>М/Ж_4</v>
          </cell>
          <cell r="N47">
            <v>6</v>
          </cell>
          <cell r="O47" t="str">
            <v>м 4</v>
          </cell>
          <cell r="P47">
            <v>21</v>
          </cell>
          <cell r="Q47">
            <v>30</v>
          </cell>
          <cell r="R47">
            <v>1989</v>
          </cell>
          <cell r="U47" t="e">
            <v>#N/A</v>
          </cell>
          <cell r="V47">
            <v>1</v>
          </cell>
        </row>
        <row r="48">
          <cell r="E48" t="str">
            <v>4.12</v>
          </cell>
          <cell r="F48">
            <v>12</v>
          </cell>
          <cell r="G48" t="str">
            <v>17.1</v>
          </cell>
          <cell r="H48" t="str">
            <v>Поплёнкин Александр</v>
          </cell>
          <cell r="I48" t="str">
            <v>1980</v>
          </cell>
          <cell r="J48" t="str">
            <v>I</v>
          </cell>
          <cell r="K48" t="str">
            <v>м</v>
          </cell>
          <cell r="L48" t="str">
            <v>М/Ж_4</v>
          </cell>
          <cell r="N48">
            <v>5</v>
          </cell>
          <cell r="O48" t="str">
            <v>м 5</v>
          </cell>
          <cell r="P48">
            <v>20</v>
          </cell>
          <cell r="Q48">
            <v>10</v>
          </cell>
          <cell r="R48">
            <v>1980</v>
          </cell>
          <cell r="U48" t="e">
            <v>#N/A</v>
          </cell>
          <cell r="V48">
            <v>1</v>
          </cell>
        </row>
        <row r="49">
          <cell r="E49" t="str">
            <v>4.16</v>
          </cell>
          <cell r="F49">
            <v>16</v>
          </cell>
          <cell r="G49" t="str">
            <v>17.2</v>
          </cell>
          <cell r="H49" t="str">
            <v>Непогодин Михаил</v>
          </cell>
          <cell r="I49" t="str">
            <v>1969</v>
          </cell>
          <cell r="J49" t="str">
            <v>МС</v>
          </cell>
          <cell r="K49" t="str">
            <v>м</v>
          </cell>
          <cell r="L49" t="str">
            <v>М/Ж_4</v>
          </cell>
          <cell r="O49" t="str">
            <v>м 5</v>
          </cell>
          <cell r="P49">
            <v>21</v>
          </cell>
          <cell r="Q49">
            <v>100</v>
          </cell>
          <cell r="R49">
            <v>1969</v>
          </cell>
          <cell r="U49" t="e">
            <v>#N/A</v>
          </cell>
          <cell r="V49">
            <v>1</v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>
            <v>0</v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J9">
            <v>2</v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43591.44511284722</v>
          </cell>
        </row>
      </sheetData>
      <sheetData sheetId="10">
        <row r="7">
          <cell r="C7" t="str">
            <v>17.1_17.2</v>
          </cell>
          <cell r="D7" t="str">
            <v>Поплёнкин Александр(I),
Непогодин Михаил(МС)</v>
          </cell>
          <cell r="E7" t="str">
            <v>Сборная Хабаровского края</v>
          </cell>
          <cell r="F7" t="str">
            <v>Хабаровский край</v>
          </cell>
          <cell r="G7">
            <v>0</v>
          </cell>
          <cell r="S7">
            <v>0.010416666666666666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>
            <v>1</v>
          </cell>
          <cell r="AG7" t="str">
            <v/>
          </cell>
          <cell r="AT7">
            <v>110</v>
          </cell>
          <cell r="AU7" t="str">
            <v>м</v>
          </cell>
          <cell r="AV7" t="str">
            <v>М/Ж_4</v>
          </cell>
          <cell r="AW7">
            <v>0</v>
          </cell>
          <cell r="AX7">
            <v>0</v>
          </cell>
          <cell r="AY7">
            <v>0.010416666666666666</v>
          </cell>
        </row>
        <row r="8">
          <cell r="C8" t="str">
            <v>23.1_23.2</v>
          </cell>
          <cell r="D8" t="str">
            <v>Малащенков Дмитрий(КМС),
Боровик Николай(КМС)</v>
          </cell>
          <cell r="E8" t="str">
            <v>Сборная Приморского края</v>
          </cell>
          <cell r="F8" t="str">
            <v>Приморский край</v>
          </cell>
          <cell r="G8">
            <v>0</v>
          </cell>
          <cell r="S8">
            <v>0.011111111111111112</v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>
            <v>60</v>
          </cell>
          <cell r="AU8" t="str">
            <v>м</v>
          </cell>
          <cell r="AV8" t="str">
            <v>М/Ж_4</v>
          </cell>
          <cell r="AW8">
            <v>2</v>
          </cell>
          <cell r="AX8">
            <v>0</v>
          </cell>
          <cell r="AY8">
            <v>0.011111111111111112</v>
          </cell>
        </row>
        <row r="9">
          <cell r="C9" t="str">
            <v>10.1_10.2</v>
          </cell>
          <cell r="D9" t="str">
            <v>Попугаев Дмитрий(КМС),
Безкопыльный Андрей(КМС)</v>
          </cell>
          <cell r="E9" t="str">
            <v>Сборная Хабаровского края</v>
          </cell>
          <cell r="F9" t="str">
            <v>Хабаровский край</v>
          </cell>
          <cell r="G9">
            <v>0</v>
          </cell>
          <cell r="S9">
            <v>0.0118055555555556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>
            <v>60</v>
          </cell>
          <cell r="AU9" t="str">
            <v>м</v>
          </cell>
          <cell r="AV9" t="str">
            <v>М/Ж_4</v>
          </cell>
          <cell r="AW9">
            <v>2</v>
          </cell>
          <cell r="AX9">
            <v>0</v>
          </cell>
          <cell r="AY9">
            <v>0.0118055555555556</v>
          </cell>
        </row>
        <row r="10">
          <cell r="C10" t="str">
            <v>18.1_18.2</v>
          </cell>
          <cell r="D10" t="str">
            <v>Гапиенко Максим(КМС),
Семенчуков Николай(КМС)</v>
          </cell>
          <cell r="E10" t="str">
            <v>Сборная Хабаровского края</v>
          </cell>
          <cell r="F10" t="str">
            <v>Хабаровский край</v>
          </cell>
          <cell r="G10">
            <v>0</v>
          </cell>
          <cell r="S10">
            <v>0.0125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>
            <v>60</v>
          </cell>
          <cell r="AU10" t="str">
            <v>м</v>
          </cell>
          <cell r="AV10" t="str">
            <v>М/Ж_4</v>
          </cell>
          <cell r="AW10">
            <v>2</v>
          </cell>
          <cell r="AX10">
            <v>0</v>
          </cell>
          <cell r="AY10">
            <v>0.0125</v>
          </cell>
        </row>
        <row r="11">
          <cell r="C11" t="str">
            <v>15.1_15.2</v>
          </cell>
          <cell r="D11" t="str">
            <v>Даниленко Алексей(КМС),
Петров Игорь(КМС)</v>
          </cell>
          <cell r="E11" t="str">
            <v>Сборная Хабаровского края</v>
          </cell>
          <cell r="F11" t="str">
            <v>Хабаровский край</v>
          </cell>
          <cell r="G11">
            <v>0</v>
          </cell>
          <cell r="S11">
            <v>0.0131944444444444</v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>
            <v>60</v>
          </cell>
          <cell r="AU11" t="str">
            <v>м</v>
          </cell>
          <cell r="AV11" t="str">
            <v>М/Ж_4</v>
          </cell>
          <cell r="AW11">
            <v>2</v>
          </cell>
          <cell r="AX11">
            <v>0</v>
          </cell>
          <cell r="AY11">
            <v>0.0131944444444444</v>
          </cell>
        </row>
        <row r="12">
          <cell r="C12" t="str">
            <v>16.1_16.2</v>
          </cell>
          <cell r="D12" t="str">
            <v>Гнетов Павел(КМС),
Нищимных Дмитрий(КМС)</v>
          </cell>
          <cell r="E12" t="str">
            <v>Сборная Хабаровского края</v>
          </cell>
          <cell r="F12" t="str">
            <v>Хабаровский край</v>
          </cell>
          <cell r="G12">
            <v>0</v>
          </cell>
          <cell r="S12">
            <v>0.0138888888888889</v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>
            <v>60</v>
          </cell>
          <cell r="AU12" t="str">
            <v>м</v>
          </cell>
          <cell r="AV12" t="str">
            <v>М/Ж_4</v>
          </cell>
          <cell r="AW12">
            <v>2</v>
          </cell>
          <cell r="AX12">
            <v>0</v>
          </cell>
          <cell r="AY12">
            <v>0.0138888888888889</v>
          </cell>
        </row>
        <row r="13">
          <cell r="C13" t="str">
            <v>111.2_111.1</v>
          </cell>
          <cell r="D13" t="str">
            <v>Марченко Виталий(КМС),
Курносов Вячеслав(I)</v>
          </cell>
          <cell r="E13" t="str">
            <v>Сборная Приморского края</v>
          </cell>
          <cell r="F13" t="str">
            <v>Приморский край</v>
          </cell>
          <cell r="G13">
            <v>0</v>
          </cell>
          <cell r="S13">
            <v>0.0145833333333333</v>
          </cell>
          <cell r="T13">
            <v>0.0145833333333333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0.0145833333333333</v>
          </cell>
          <cell r="AC13" t="str">
            <v>прев. КВ</v>
          </cell>
          <cell r="AE13" t="str">
            <v/>
          </cell>
          <cell r="AG13" t="str">
            <v/>
          </cell>
          <cell r="AT13">
            <v>40</v>
          </cell>
          <cell r="AU13" t="str">
            <v>м</v>
          </cell>
          <cell r="AV13" t="str">
            <v>М/Ж_4</v>
          </cell>
          <cell r="AW13">
            <v>2</v>
          </cell>
          <cell r="AX13">
            <v>0</v>
          </cell>
          <cell r="AY13">
            <v>0.0145833333333333</v>
          </cell>
        </row>
        <row r="14">
          <cell r="C14" t="str">
            <v>30.1_30.2</v>
          </cell>
          <cell r="D14" t="str">
            <v>Себеченко Александр(I),
Глушков Денис (I)</v>
          </cell>
          <cell r="E14" t="str">
            <v>Сборная Забайкальского края</v>
          </cell>
          <cell r="F14" t="str">
            <v>Забайкальский край</v>
          </cell>
          <cell r="G14">
            <v>0</v>
          </cell>
          <cell r="S14">
            <v>0.0152777777777778</v>
          </cell>
          <cell r="T14">
            <v>0.0152777777777778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0.0152777777777778</v>
          </cell>
          <cell r="AC14" t="str">
            <v>прев. КВ</v>
          </cell>
          <cell r="AE14" t="str">
            <v/>
          </cell>
          <cell r="AG14" t="str">
            <v/>
          </cell>
          <cell r="AT14">
            <v>20</v>
          </cell>
          <cell r="AU14" t="str">
            <v>м</v>
          </cell>
          <cell r="AV14" t="str">
            <v>М/Ж_4</v>
          </cell>
          <cell r="AW14">
            <v>2</v>
          </cell>
          <cell r="AX14">
            <v>0</v>
          </cell>
          <cell r="AY14">
            <v>0.0152777777777778</v>
          </cell>
        </row>
        <row r="15">
          <cell r="C15" t="str">
            <v>31.1_31.1</v>
          </cell>
          <cell r="D15" t="str">
            <v>Лёдов Игорь (I),
Масалов Александр(I)</v>
          </cell>
          <cell r="E15" t="str">
            <v>Сборная Республики Саха (Якутия)</v>
          </cell>
          <cell r="F15" t="str">
            <v>Республика Саха</v>
          </cell>
          <cell r="G15">
            <v>0</v>
          </cell>
          <cell r="S15">
            <v>0.0159722222222222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>
            <v>20</v>
          </cell>
          <cell r="AU15" t="str">
            <v>м</v>
          </cell>
          <cell r="AV15" t="str">
            <v>М/Ж_4</v>
          </cell>
          <cell r="AW15">
            <v>2</v>
          </cell>
          <cell r="AX15">
            <v>0</v>
          </cell>
          <cell r="AY15">
            <v>0.0159722222222222</v>
          </cell>
        </row>
        <row r="16">
          <cell r="C16" t="str">
            <v>32.1_32.2</v>
          </cell>
          <cell r="D16" t="str">
            <v>Габрилевич Константин(I),
Кузнецов Николай(I)</v>
          </cell>
          <cell r="E16" t="str">
            <v>Сборная Республики Саха (Якутия)</v>
          </cell>
          <cell r="F16" t="str">
            <v>Республика Саха</v>
          </cell>
          <cell r="G16">
            <v>0</v>
          </cell>
          <cell r="S16">
            <v>0.0166666666666667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>
            <v>20</v>
          </cell>
          <cell r="AU16" t="str">
            <v>м</v>
          </cell>
          <cell r="AV16" t="str">
            <v>М/Ж_4</v>
          </cell>
          <cell r="AW16">
            <v>2</v>
          </cell>
          <cell r="AX16">
            <v>0</v>
          </cell>
          <cell r="AY16">
            <v>0.0166666666666667</v>
          </cell>
        </row>
        <row r="17">
          <cell r="C17" t="str">
            <v>24.1_24.2</v>
          </cell>
          <cell r="D17" t="str">
            <v>Мищенко Денис(I),
Хотулев Константин (КМС)</v>
          </cell>
          <cell r="E17" t="str">
            <v>Сборная Приморского края</v>
          </cell>
          <cell r="F17" t="str">
            <v>Приморский край</v>
          </cell>
          <cell r="G17">
            <v>0</v>
          </cell>
          <cell r="S17">
            <v>0.0173611111111111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>
            <v>40</v>
          </cell>
          <cell r="AU17" t="str">
            <v>м</v>
          </cell>
          <cell r="AV17" t="str">
            <v>М/Ж_4</v>
          </cell>
          <cell r="AW17">
            <v>2</v>
          </cell>
          <cell r="AX17">
            <v>0</v>
          </cell>
          <cell r="AY17">
            <v>0.0173611111111111</v>
          </cell>
        </row>
        <row r="18">
          <cell r="C18" t="str">
            <v>107.1_107.2</v>
          </cell>
          <cell r="D18" t="str">
            <v>Козырева Екатерина (КМС),
Панченко Ольга(КМС)</v>
          </cell>
          <cell r="E18" t="str">
            <v>Сборная Приморского края</v>
          </cell>
          <cell r="F18" t="str">
            <v>Приморский край</v>
          </cell>
          <cell r="G18">
            <v>0</v>
          </cell>
          <cell r="S18">
            <v>0.0180555555555556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>
            <v>60</v>
          </cell>
          <cell r="AU18" t="str">
            <v>ж</v>
          </cell>
          <cell r="AV18" t="str">
            <v>М/Ж_4</v>
          </cell>
          <cell r="AW18">
            <v>2</v>
          </cell>
          <cell r="AX18">
            <v>0</v>
          </cell>
          <cell r="AY18">
            <v>0.0180555555555556</v>
          </cell>
        </row>
        <row r="19">
          <cell r="C19" t="str">
            <v>12.1_12.2</v>
          </cell>
          <cell r="D19" t="str">
            <v>Кошкина Кристина(КМС),
Орел Анастасия(КМС)</v>
          </cell>
          <cell r="E19" t="str">
            <v>Сборная Хабаровского края</v>
          </cell>
          <cell r="F19" t="str">
            <v>Хабаровский край</v>
          </cell>
          <cell r="G19">
            <v>0</v>
          </cell>
          <cell r="S19">
            <v>0.01875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>
            <v>60</v>
          </cell>
          <cell r="AU19" t="str">
            <v>ж</v>
          </cell>
          <cell r="AV19" t="str">
            <v>М/Ж_4</v>
          </cell>
          <cell r="AW19">
            <v>2</v>
          </cell>
          <cell r="AX19">
            <v>0</v>
          </cell>
          <cell r="AY19">
            <v>0.01875</v>
          </cell>
        </row>
        <row r="20">
          <cell r="C20" t="str">
            <v>14.1_14.2</v>
          </cell>
          <cell r="D20" t="str">
            <v>Кандалова Инара(КМС),
Иванченко Екатерина(КМС)</v>
          </cell>
          <cell r="E20" t="str">
            <v>Сборная Хабаровского края</v>
          </cell>
          <cell r="F20" t="str">
            <v>Хабаровский край</v>
          </cell>
          <cell r="G20">
            <v>0</v>
          </cell>
          <cell r="S20">
            <v>0.0194444444444445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>
            <v>60</v>
          </cell>
          <cell r="AU20" t="str">
            <v>ж</v>
          </cell>
          <cell r="AV20" t="str">
            <v>М/Ж_4</v>
          </cell>
          <cell r="AW20">
            <v>2</v>
          </cell>
          <cell r="AX20">
            <v>0</v>
          </cell>
          <cell r="AY20">
            <v>0.0194444444444445</v>
          </cell>
        </row>
        <row r="21">
          <cell r="C21" t="str">
            <v>144.1_144.2</v>
          </cell>
          <cell r="D21" t="str">
            <v>Чулкова Полина(КМС),
Казорина Екатерина(I)</v>
          </cell>
          <cell r="E21" t="str">
            <v>Сборная Приморского края</v>
          </cell>
          <cell r="F21" t="str">
            <v>Приморский край</v>
          </cell>
          <cell r="G21">
            <v>0</v>
          </cell>
          <cell r="S21">
            <v>0.0201388888888889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>
            <v>40</v>
          </cell>
          <cell r="AU21" t="str">
            <v>ж</v>
          </cell>
          <cell r="AV21" t="str">
            <v>М/Ж_4</v>
          </cell>
          <cell r="AW21">
            <v>2</v>
          </cell>
          <cell r="AX21">
            <v>0</v>
          </cell>
          <cell r="AY21">
            <v>0.0201388888888889</v>
          </cell>
        </row>
        <row r="22">
          <cell r="C22" t="str">
            <v>11.1_11.2</v>
          </cell>
          <cell r="D22" t="str">
            <v>Гусевская Екатерина(I),
Киселева Дарья(КМС)</v>
          </cell>
          <cell r="E22" t="str">
            <v>Сборная Хабаровского края</v>
          </cell>
          <cell r="F22" t="str">
            <v>Хабаровский край</v>
          </cell>
          <cell r="G22">
            <v>0</v>
          </cell>
          <cell r="S22">
            <v>0.0208333333333334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>
            <v>40</v>
          </cell>
          <cell r="AU22" t="str">
            <v>ж</v>
          </cell>
          <cell r="AV22" t="str">
            <v>М/Ж_4</v>
          </cell>
          <cell r="AW22">
            <v>2</v>
          </cell>
          <cell r="AX22">
            <v>0</v>
          </cell>
          <cell r="AY22">
            <v>0.0208333333333334</v>
          </cell>
        </row>
        <row r="23">
          <cell r="C23" t="str">
            <v>17.1_17.2</v>
          </cell>
          <cell r="D23" t="str">
            <v>Поплёнкин Александр(I),
Непогодин Михаил(МС)</v>
          </cell>
          <cell r="E23" t="str">
            <v>Сборная Хабаровского края</v>
          </cell>
          <cell r="F23" t="str">
            <v>Хабаровский край</v>
          </cell>
          <cell r="G23">
            <v>0</v>
          </cell>
          <cell r="S23">
            <v>0.0215277777777778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>
            <v>110</v>
          </cell>
          <cell r="AU23" t="str">
            <v>м</v>
          </cell>
          <cell r="AV23" t="str">
            <v>М/Ж_4</v>
          </cell>
          <cell r="AW23">
            <v>2</v>
          </cell>
          <cell r="AX23">
            <v>0</v>
          </cell>
          <cell r="AY23">
            <v>0.0215277777777778</v>
          </cell>
        </row>
        <row r="24">
          <cell r="C24" t="str">
            <v>23.1_23.2</v>
          </cell>
          <cell r="D24" t="str">
            <v>Малащенков Дмитрий(КМС),
Боровик Николай(КМС)</v>
          </cell>
          <cell r="E24" t="str">
            <v>Сборная Приморского края</v>
          </cell>
          <cell r="F24" t="str">
            <v>Приморский край</v>
          </cell>
          <cell r="G24">
            <v>0</v>
          </cell>
          <cell r="S24">
            <v>0.0222222222222223</v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>
            <v>60</v>
          </cell>
          <cell r="AU24" t="str">
            <v>м</v>
          </cell>
          <cell r="AV24" t="str">
            <v>М/Ж_4</v>
          </cell>
          <cell r="AW24">
            <v>2</v>
          </cell>
          <cell r="AX24">
            <v>0</v>
          </cell>
          <cell r="AY24">
            <v>0.0222222222222223</v>
          </cell>
        </row>
        <row r="25">
          <cell r="C25" t="str">
            <v>10.1_10.2</v>
          </cell>
          <cell r="D25" t="str">
            <v>Попугаев Дмитрий(КМС),
Безкопыльный Андрей(КМС)</v>
          </cell>
          <cell r="E25" t="str">
            <v>Сборная Хабаровского края</v>
          </cell>
          <cell r="F25" t="str">
            <v>Хабаровский край</v>
          </cell>
          <cell r="G25">
            <v>0</v>
          </cell>
          <cell r="S25">
            <v>0.0229166666666667</v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>
            <v>60</v>
          </cell>
          <cell r="AU25" t="str">
            <v>м</v>
          </cell>
          <cell r="AV25" t="str">
            <v>М/Ж_4</v>
          </cell>
          <cell r="AW25">
            <v>2</v>
          </cell>
          <cell r="AX25">
            <v>0</v>
          </cell>
          <cell r="AY25">
            <v>0.0229166666666667</v>
          </cell>
        </row>
        <row r="26">
          <cell r="C26" t="str">
            <v>18.1_18.2</v>
          </cell>
          <cell r="D26" t="str">
            <v>Гапиенко Максим(КМС),
Семенчуков Николай(КМС)</v>
          </cell>
          <cell r="E26" t="str">
            <v>Сборная Хабаровского края</v>
          </cell>
          <cell r="F26" t="str">
            <v>Хабаровский край</v>
          </cell>
          <cell r="G26">
            <v>0</v>
          </cell>
          <cell r="S26">
            <v>0.0236111111111112</v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>
            <v>60</v>
          </cell>
          <cell r="AU26" t="str">
            <v>м</v>
          </cell>
          <cell r="AV26" t="str">
            <v>М/Ж_4</v>
          </cell>
          <cell r="AW26">
            <v>2</v>
          </cell>
          <cell r="AX26">
            <v>0</v>
          </cell>
          <cell r="AY26">
            <v>0.0236111111111112</v>
          </cell>
        </row>
        <row r="27">
          <cell r="C27" t="str">
            <v>15.1_15.2</v>
          </cell>
          <cell r="D27" t="str">
            <v>Даниленко Алексей(КМС),
Петров Игорь(КМС)</v>
          </cell>
          <cell r="E27" t="str">
            <v>Сборная Хабаровского края</v>
          </cell>
          <cell r="F27" t="str">
            <v>Хабаровский край</v>
          </cell>
          <cell r="G27">
            <v>0</v>
          </cell>
          <cell r="S27">
            <v>0.0243055555555556</v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>
            <v>60</v>
          </cell>
          <cell r="AU27" t="str">
            <v>м</v>
          </cell>
          <cell r="AV27" t="str">
            <v>М/Ж_4</v>
          </cell>
          <cell r="AW27">
            <v>2</v>
          </cell>
          <cell r="AX27">
            <v>0</v>
          </cell>
          <cell r="AY27">
            <v>0.0243055555555556</v>
          </cell>
        </row>
        <row r="28">
          <cell r="C28" t="str">
            <v>16.1_16.2</v>
          </cell>
          <cell r="D28" t="str">
            <v>Гнетов Павел(КМС),
Нищимных Дмитрий(КМС)</v>
          </cell>
          <cell r="E28" t="str">
            <v>Сборная Хабаровского края</v>
          </cell>
          <cell r="F28" t="str">
            <v>Хабаровский край</v>
          </cell>
          <cell r="G28">
            <v>0</v>
          </cell>
          <cell r="S28">
            <v>0.0250000000000001</v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>
            <v>60</v>
          </cell>
          <cell r="AU28" t="str">
            <v>м</v>
          </cell>
          <cell r="AV28" t="str">
            <v>М/Ж_4</v>
          </cell>
          <cell r="AW28">
            <v>2</v>
          </cell>
          <cell r="AX28">
            <v>0</v>
          </cell>
          <cell r="AY28">
            <v>0.0250000000000001</v>
          </cell>
        </row>
        <row r="29">
          <cell r="C29" t="str">
            <v>111.2_111.1</v>
          </cell>
          <cell r="D29" t="str">
            <v>Марченко Виталий(КМС),
Курносов Вячеслав(I)</v>
          </cell>
          <cell r="E29" t="str">
            <v>Сборная Приморского края</v>
          </cell>
          <cell r="F29" t="str">
            <v>Приморский край</v>
          </cell>
          <cell r="G29">
            <v>0</v>
          </cell>
          <cell r="S29">
            <v>0.0256944444444445</v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>
            <v>40</v>
          </cell>
          <cell r="AU29" t="str">
            <v>м</v>
          </cell>
          <cell r="AV29" t="str">
            <v>М/Ж_4</v>
          </cell>
          <cell r="AW29">
            <v>2</v>
          </cell>
          <cell r="AX29">
            <v>0</v>
          </cell>
          <cell r="AY29">
            <v>0.0256944444444445</v>
          </cell>
        </row>
        <row r="30">
          <cell r="C30" t="str">
            <v>30.1_30.2</v>
          </cell>
          <cell r="D30" t="str">
            <v>Себеченко Александр(I),
Глушков Денис (I)</v>
          </cell>
          <cell r="E30" t="str">
            <v>Сборная Забайкальского края</v>
          </cell>
          <cell r="F30" t="str">
            <v>Забайкальский край</v>
          </cell>
          <cell r="G30">
            <v>0</v>
          </cell>
          <cell r="S30">
            <v>0.0263888888888889</v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>
            <v>20</v>
          </cell>
          <cell r="AU30" t="str">
            <v>м</v>
          </cell>
          <cell r="AV30" t="str">
            <v>М/Ж_4</v>
          </cell>
          <cell r="AW30">
            <v>2</v>
          </cell>
          <cell r="AX30">
            <v>0</v>
          </cell>
          <cell r="AY30">
            <v>0.0263888888888889</v>
          </cell>
        </row>
        <row r="31">
          <cell r="C31" t="str">
            <v>31.1_31.1</v>
          </cell>
          <cell r="D31" t="str">
            <v>Лёдов Игорь (I),
Масалов Александр(I)</v>
          </cell>
          <cell r="E31" t="str">
            <v>Сборная Республики Саха (Якутия)</v>
          </cell>
          <cell r="F31" t="str">
            <v>Республика Саха</v>
          </cell>
          <cell r="G31">
            <v>0</v>
          </cell>
          <cell r="S31">
            <v>0.0270833333333334</v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>
            <v>20</v>
          </cell>
          <cell r="AU31" t="str">
            <v>м</v>
          </cell>
          <cell r="AV31" t="str">
            <v>М/Ж_4</v>
          </cell>
          <cell r="AW31">
            <v>2</v>
          </cell>
          <cell r="AX31">
            <v>0</v>
          </cell>
          <cell r="AY31">
            <v>0.0270833333333334</v>
          </cell>
        </row>
        <row r="32">
          <cell r="C32" t="str">
            <v>32.1_32.2</v>
          </cell>
          <cell r="D32" t="str">
            <v>Габрилевич Константин(I),
Кузнецов Николай(I)</v>
          </cell>
          <cell r="E32" t="str">
            <v>Сборная Республики Саха (Якутия)</v>
          </cell>
          <cell r="F32" t="str">
            <v>Республика Саха</v>
          </cell>
          <cell r="G32">
            <v>0</v>
          </cell>
          <cell r="S32">
            <v>0.0277777777777778</v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>
            <v>20</v>
          </cell>
          <cell r="AU32" t="str">
            <v>м</v>
          </cell>
          <cell r="AV32" t="str">
            <v>М/Ж_4</v>
          </cell>
          <cell r="AW32">
            <v>2</v>
          </cell>
          <cell r="AX32">
            <v>0</v>
          </cell>
          <cell r="AY32">
            <v>0.0277777777777778</v>
          </cell>
        </row>
        <row r="33">
          <cell r="C33" t="str">
            <v>24.1_24.2</v>
          </cell>
          <cell r="D33" t="str">
            <v>Мищенко Денис(I),
Хотулев Константин (КМС)</v>
          </cell>
          <cell r="E33" t="str">
            <v>Сборная Приморского края</v>
          </cell>
          <cell r="F33" t="str">
            <v>Приморский край</v>
          </cell>
          <cell r="G33">
            <v>0</v>
          </cell>
          <cell r="S33">
            <v>0.0284722222222223</v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>
            <v>40</v>
          </cell>
          <cell r="AU33" t="str">
            <v>м</v>
          </cell>
          <cell r="AV33" t="str">
            <v>М/Ж_4</v>
          </cell>
          <cell r="AW33">
            <v>2</v>
          </cell>
          <cell r="AX33">
            <v>0</v>
          </cell>
          <cell r="AY33">
            <v>0.0284722222222223</v>
          </cell>
        </row>
        <row r="34">
          <cell r="C34" t="str">
            <v>107.1_107.2</v>
          </cell>
          <cell r="D34" t="str">
            <v>Козырева Екатерина (КМС),
Панченко Ольга(КМС)</v>
          </cell>
          <cell r="E34" t="str">
            <v>Сборная Приморского края</v>
          </cell>
          <cell r="F34" t="str">
            <v>Приморский край</v>
          </cell>
          <cell r="G34">
            <v>0</v>
          </cell>
          <cell r="S34">
            <v>0.0291666666666667</v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>
            <v>60</v>
          </cell>
          <cell r="AU34" t="str">
            <v>ж</v>
          </cell>
          <cell r="AV34" t="str">
            <v>М/Ж_4</v>
          </cell>
          <cell r="AW34">
            <v>2</v>
          </cell>
          <cell r="AX34">
            <v>0</v>
          </cell>
          <cell r="AY34">
            <v>0.0291666666666667</v>
          </cell>
        </row>
        <row r="35">
          <cell r="C35" t="str">
            <v>12.1_12.2</v>
          </cell>
          <cell r="D35" t="str">
            <v>Кошкина Кристина(КМС),
Орел Анастасия(КМС)</v>
          </cell>
          <cell r="E35" t="str">
            <v>Сборная Хабаровского края</v>
          </cell>
          <cell r="F35" t="str">
            <v>Хабаровский край</v>
          </cell>
          <cell r="G35">
            <v>0</v>
          </cell>
          <cell r="S35">
            <v>0.0298611111111112</v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>
            <v>60</v>
          </cell>
          <cell r="AU35" t="str">
            <v>ж</v>
          </cell>
          <cell r="AV35" t="str">
            <v>М/Ж_4</v>
          </cell>
          <cell r="AW35">
            <v>2</v>
          </cell>
          <cell r="AX35">
            <v>0</v>
          </cell>
          <cell r="AY35">
            <v>0.0298611111111112</v>
          </cell>
        </row>
        <row r="36">
          <cell r="C36" t="str">
            <v>14.1_14.2</v>
          </cell>
          <cell r="D36" t="str">
            <v>Кандалова Инара(КМС),
Иванченко Екатерина(КМС)</v>
          </cell>
          <cell r="E36" t="str">
            <v>Сборная Хабаровского края</v>
          </cell>
          <cell r="F36" t="str">
            <v>Хабаровский край</v>
          </cell>
          <cell r="G36">
            <v>0</v>
          </cell>
          <cell r="S36">
            <v>0.0305555555555556</v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>
            <v>60</v>
          </cell>
          <cell r="AU36" t="str">
            <v>ж</v>
          </cell>
          <cell r="AV36" t="str">
            <v>М/Ж_4</v>
          </cell>
          <cell r="AW36">
            <v>2</v>
          </cell>
          <cell r="AX36">
            <v>0</v>
          </cell>
          <cell r="AY36">
            <v>0.0305555555555556</v>
          </cell>
        </row>
        <row r="37">
          <cell r="C37" t="str">
            <v>144.1_144.2</v>
          </cell>
          <cell r="D37" t="str">
            <v>Чулкова Полина(КМС),
Казорина Екатерина(I)</v>
          </cell>
          <cell r="E37" t="str">
            <v>Сборная Приморского края</v>
          </cell>
          <cell r="F37" t="str">
            <v>Приморский край</v>
          </cell>
          <cell r="G37">
            <v>0</v>
          </cell>
          <cell r="S37">
            <v>0.0312500000000001</v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>
            <v>40</v>
          </cell>
          <cell r="AU37" t="str">
            <v>ж</v>
          </cell>
          <cell r="AV37" t="str">
            <v>М/Ж_4</v>
          </cell>
          <cell r="AW37">
            <v>2</v>
          </cell>
          <cell r="AX37">
            <v>0</v>
          </cell>
          <cell r="AY37">
            <v>0.0312500000000001</v>
          </cell>
        </row>
        <row r="38">
          <cell r="C38" t="str">
            <v>11.1_11.2</v>
          </cell>
          <cell r="D38" t="str">
            <v>Гусевская Екатерина(I),
Киселева Дарья(КМС)</v>
          </cell>
          <cell r="E38" t="str">
            <v>Сборная Хабаровского края</v>
          </cell>
          <cell r="F38" t="str">
            <v>Хабаровский край</v>
          </cell>
          <cell r="G38">
            <v>0</v>
          </cell>
          <cell r="S38">
            <v>0.0319444444444445</v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>
            <v>40</v>
          </cell>
          <cell r="AU38" t="str">
            <v>ж</v>
          </cell>
          <cell r="AV38" t="str">
            <v>М/Ж_4</v>
          </cell>
          <cell r="AW38">
            <v>2</v>
          </cell>
          <cell r="AX38">
            <v>0</v>
          </cell>
          <cell r="AY38">
            <v>0.0319444444444445</v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43591.44511284722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90" zoomScaleNormal="90" zoomScalePageLayoutView="0" workbookViewId="0" topLeftCell="A19">
      <selection activeCell="H6" sqref="H6:AB6"/>
    </sheetView>
  </sheetViews>
  <sheetFormatPr defaultColWidth="9.140625" defaultRowHeight="15" outlineLevelRow="1" outlineLevelCol="1"/>
  <cols>
    <col min="1" max="1" width="4.28125" style="26" customWidth="1"/>
    <col min="2" max="2" width="6.421875" style="67" hidden="1" customWidth="1"/>
    <col min="3" max="3" width="25.00390625" style="68" customWidth="1"/>
    <col min="4" max="4" width="5.57421875" style="68" customWidth="1"/>
    <col min="5" max="5" width="5.7109375" style="69" customWidth="1"/>
    <col min="6" max="6" width="27.421875" style="2" customWidth="1"/>
    <col min="7" max="7" width="17.8515625" style="70" customWidth="1"/>
    <col min="8" max="10" width="3.8515625" style="26" customWidth="1"/>
    <col min="11" max="11" width="4.8515625" style="26" customWidth="1"/>
    <col min="12" max="15" width="3.8515625" style="26" customWidth="1"/>
    <col min="16" max="16" width="5.140625" style="26" customWidth="1"/>
    <col min="17" max="17" width="3.8515625" style="26" customWidth="1"/>
    <col min="18" max="19" width="3.8515625" style="64" customWidth="1"/>
    <col min="20" max="20" width="3.8515625" style="65" customWidth="1"/>
    <col min="21" max="21" width="3.8515625" style="66" customWidth="1"/>
    <col min="22" max="23" width="3.8515625" style="66" customWidth="1" outlineLevel="1"/>
    <col min="24" max="24" width="3.8515625" style="26" customWidth="1" outlineLevel="1"/>
    <col min="25" max="25" width="3.8515625" style="26" customWidth="1"/>
    <col min="26" max="28" width="3.8515625" style="3" customWidth="1"/>
    <col min="29" max="38" width="9.140625" style="3" customWidth="1"/>
    <col min="39" max="39" width="9.140625" style="3" hidden="1" customWidth="1"/>
    <col min="40" max="16384" width="9.140625" style="3" customWidth="1"/>
  </cols>
  <sheetData>
    <row r="1" spans="1:38" ht="45.7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ht="65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2.75">
      <c r="A3" s="25" t="s">
        <v>66</v>
      </c>
      <c r="B3" s="26"/>
      <c r="C3" s="11"/>
      <c r="D3" s="11"/>
      <c r="E3" s="27"/>
      <c r="F3" s="25"/>
      <c r="G3" s="28"/>
      <c r="H3" s="29"/>
      <c r="I3" s="2"/>
      <c r="J3" s="29"/>
      <c r="K3" s="2"/>
      <c r="L3" s="2"/>
      <c r="M3" s="2"/>
      <c r="N3" s="2"/>
      <c r="O3" s="2"/>
      <c r="P3" s="2"/>
      <c r="Q3" s="2"/>
      <c r="R3" s="1"/>
      <c r="S3" s="1"/>
      <c r="T3" s="30"/>
      <c r="U3" s="4"/>
      <c r="V3" s="4"/>
      <c r="W3" s="31"/>
      <c r="X3" s="32"/>
      <c r="AG3" s="3" t="s">
        <v>68</v>
      </c>
      <c r="AL3" s="12"/>
    </row>
    <row r="4" spans="1:38" ht="90.75" customHeight="1">
      <c r="A4" s="133" t="s">
        <v>76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</row>
    <row r="5" spans="1:25" s="7" customFormat="1" ht="15.75" outlineLevel="1" thickBot="1">
      <c r="A5" s="33"/>
      <c r="B5" s="33"/>
      <c r="C5" s="5"/>
      <c r="D5" s="6"/>
      <c r="E5" s="34" t="s">
        <v>6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39"/>
      <c r="U5" s="40"/>
      <c r="V5" s="40"/>
      <c r="W5" s="41"/>
      <c r="X5" s="37"/>
      <c r="Y5" s="37"/>
    </row>
    <row r="6" spans="1:38" ht="42.75" customHeight="1" thickBot="1">
      <c r="A6" s="134" t="s">
        <v>0</v>
      </c>
      <c r="B6" s="136" t="s">
        <v>11</v>
      </c>
      <c r="C6" s="138" t="s">
        <v>12</v>
      </c>
      <c r="D6" s="140" t="s">
        <v>13</v>
      </c>
      <c r="E6" s="140" t="s">
        <v>41</v>
      </c>
      <c r="F6" s="142" t="s">
        <v>14</v>
      </c>
      <c r="G6" s="144" t="s">
        <v>67</v>
      </c>
      <c r="H6" s="120" t="s">
        <v>15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123" t="s">
        <v>1</v>
      </c>
      <c r="AD6" s="124"/>
      <c r="AE6" s="124"/>
      <c r="AF6" s="124"/>
      <c r="AG6" s="124"/>
      <c r="AH6" s="124"/>
      <c r="AI6" s="124"/>
      <c r="AJ6" s="124"/>
      <c r="AK6" s="124"/>
      <c r="AL6" s="125"/>
    </row>
    <row r="7" spans="1:38" ht="135" customHeight="1" thickBot="1">
      <c r="A7" s="135"/>
      <c r="B7" s="137"/>
      <c r="C7" s="139"/>
      <c r="D7" s="141"/>
      <c r="E7" s="141"/>
      <c r="F7" s="143"/>
      <c r="G7" s="145"/>
      <c r="H7" s="87" t="s">
        <v>42</v>
      </c>
      <c r="I7" s="88" t="s">
        <v>43</v>
      </c>
      <c r="J7" s="88" t="s">
        <v>44</v>
      </c>
      <c r="K7" s="88" t="s">
        <v>45</v>
      </c>
      <c r="L7" s="88" t="s">
        <v>46</v>
      </c>
      <c r="M7" s="88" t="s">
        <v>47</v>
      </c>
      <c r="N7" s="88" t="s">
        <v>48</v>
      </c>
      <c r="O7" s="88" t="s">
        <v>49</v>
      </c>
      <c r="P7" s="88" t="s">
        <v>50</v>
      </c>
      <c r="Q7" s="88" t="s">
        <v>51</v>
      </c>
      <c r="R7" s="88" t="s">
        <v>52</v>
      </c>
      <c r="S7" s="88" t="s">
        <v>53</v>
      </c>
      <c r="T7" s="88" t="s">
        <v>54</v>
      </c>
      <c r="U7" s="88" t="s">
        <v>55</v>
      </c>
      <c r="V7" s="88" t="s">
        <v>56</v>
      </c>
      <c r="W7" s="88" t="s">
        <v>57</v>
      </c>
      <c r="X7" s="88" t="s">
        <v>58</v>
      </c>
      <c r="Y7" s="88" t="s">
        <v>59</v>
      </c>
      <c r="Z7" s="88" t="s">
        <v>60</v>
      </c>
      <c r="AA7" s="88" t="s">
        <v>61</v>
      </c>
      <c r="AB7" s="89" t="s">
        <v>62</v>
      </c>
      <c r="AC7" s="73" t="s">
        <v>16</v>
      </c>
      <c r="AD7" s="74" t="s">
        <v>17</v>
      </c>
      <c r="AE7" s="74" t="s">
        <v>2</v>
      </c>
      <c r="AF7" s="42" t="s">
        <v>18</v>
      </c>
      <c r="AG7" s="75" t="s">
        <v>19</v>
      </c>
      <c r="AH7" s="75" t="s">
        <v>1</v>
      </c>
      <c r="AI7" s="76" t="s">
        <v>3</v>
      </c>
      <c r="AJ7" s="76" t="s">
        <v>10</v>
      </c>
      <c r="AK7" s="77" t="s">
        <v>4</v>
      </c>
      <c r="AL7" s="43" t="s">
        <v>5</v>
      </c>
    </row>
    <row r="8" spans="1:39" ht="13.5" customHeight="1">
      <c r="A8" s="107" t="s">
        <v>20</v>
      </c>
      <c r="B8" s="108" t="s">
        <v>26</v>
      </c>
      <c r="C8" s="126"/>
      <c r="D8" s="127"/>
      <c r="E8" s="127"/>
      <c r="F8" s="128"/>
      <c r="G8" s="129"/>
      <c r="H8" s="44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6">
        <v>0</v>
      </c>
      <c r="AC8" s="23">
        <v>0</v>
      </c>
      <c r="AD8" s="24">
        <v>0</v>
      </c>
      <c r="AE8" s="24">
        <f>AD8-AC8</f>
        <v>0</v>
      </c>
      <c r="AF8" s="47">
        <f aca="true" t="shared" si="0" ref="AF8:AF27">(H8+I8+J8+K8+L8+M8+N8+O8+P8+Q8+R8+S8+T8+U8+V8+W8+X8+Y8+Z8+AA8+AB8)*AM8</f>
        <v>0</v>
      </c>
      <c r="AG8" s="24">
        <f aca="true" t="shared" si="1" ref="AG8:AG27">AE8+AF8</f>
        <v>0</v>
      </c>
      <c r="AH8" s="130">
        <f>AG8</f>
        <v>0</v>
      </c>
      <c r="AI8" s="117"/>
      <c r="AJ8" s="117"/>
      <c r="AK8" s="118">
        <v>1</v>
      </c>
      <c r="AL8" s="119"/>
      <c r="AM8" s="48">
        <v>1.1574074074074073E-05</v>
      </c>
    </row>
    <row r="9" spans="1:39" ht="13.5" customHeight="1">
      <c r="A9" s="107"/>
      <c r="B9" s="108"/>
      <c r="C9" s="109"/>
      <c r="D9" s="111"/>
      <c r="E9" s="111"/>
      <c r="F9" s="113"/>
      <c r="G9" s="97"/>
      <c r="H9" s="13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5">
        <v>0</v>
      </c>
      <c r="AC9" s="17">
        <v>0</v>
      </c>
      <c r="AD9" s="16">
        <v>0</v>
      </c>
      <c r="AE9" s="16">
        <f aca="true" t="shared" si="2" ref="AE9:AE27">AD9-AC9</f>
        <v>0</v>
      </c>
      <c r="AF9" s="49">
        <f t="shared" si="0"/>
        <v>0</v>
      </c>
      <c r="AG9" s="16">
        <f t="shared" si="1"/>
        <v>0</v>
      </c>
      <c r="AH9" s="99"/>
      <c r="AI9" s="101"/>
      <c r="AJ9" s="101"/>
      <c r="AK9" s="103"/>
      <c r="AL9" s="116"/>
      <c r="AM9" s="48">
        <v>1.1574074074074073E-05</v>
      </c>
    </row>
    <row r="10" spans="1:39" ht="13.5" customHeight="1">
      <c r="A10" s="107" t="s">
        <v>23</v>
      </c>
      <c r="B10" s="108" t="s">
        <v>27</v>
      </c>
      <c r="C10" s="109"/>
      <c r="D10" s="111"/>
      <c r="E10" s="111"/>
      <c r="F10" s="113"/>
      <c r="G10" s="97"/>
      <c r="H10" s="13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5">
        <v>0</v>
      </c>
      <c r="AC10" s="17">
        <v>0</v>
      </c>
      <c r="AD10" s="16">
        <v>0</v>
      </c>
      <c r="AE10" s="16">
        <f t="shared" si="2"/>
        <v>0</v>
      </c>
      <c r="AF10" s="49">
        <f t="shared" si="0"/>
        <v>0</v>
      </c>
      <c r="AG10" s="16">
        <f t="shared" si="1"/>
        <v>0</v>
      </c>
      <c r="AH10" s="99">
        <f>AG11</f>
        <v>0</v>
      </c>
      <c r="AI10" s="101"/>
      <c r="AJ10" s="101"/>
      <c r="AK10" s="103" t="e">
        <f>AH10/AH$8*AK$8</f>
        <v>#DIV/0!</v>
      </c>
      <c r="AL10" s="116"/>
      <c r="AM10" s="48">
        <v>1.1574074074074073E-05</v>
      </c>
    </row>
    <row r="11" spans="1:39" ht="13.5" customHeight="1">
      <c r="A11" s="107"/>
      <c r="B11" s="108"/>
      <c r="C11" s="109"/>
      <c r="D11" s="111">
        <v>1993</v>
      </c>
      <c r="E11" s="111" t="s">
        <v>21</v>
      </c>
      <c r="F11" s="113" t="s">
        <v>22</v>
      </c>
      <c r="G11" s="97" t="s">
        <v>7</v>
      </c>
      <c r="H11" s="13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5">
        <v>0</v>
      </c>
      <c r="AC11" s="17">
        <v>0</v>
      </c>
      <c r="AD11" s="16">
        <v>0</v>
      </c>
      <c r="AE11" s="16">
        <f t="shared" si="2"/>
        <v>0</v>
      </c>
      <c r="AF11" s="49">
        <f t="shared" si="0"/>
        <v>0</v>
      </c>
      <c r="AG11" s="16">
        <f t="shared" si="1"/>
        <v>0</v>
      </c>
      <c r="AH11" s="99"/>
      <c r="AI11" s="101"/>
      <c r="AJ11" s="101"/>
      <c r="AK11" s="103"/>
      <c r="AL11" s="116"/>
      <c r="AM11" s="48">
        <v>1.1574074074074073E-05</v>
      </c>
    </row>
    <row r="12" spans="1:39" ht="13.5" customHeight="1">
      <c r="A12" s="107" t="s">
        <v>24</v>
      </c>
      <c r="B12" s="108" t="s">
        <v>28</v>
      </c>
      <c r="C12" s="109"/>
      <c r="D12" s="111"/>
      <c r="E12" s="111"/>
      <c r="F12" s="113"/>
      <c r="G12" s="97"/>
      <c r="H12" s="13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5">
        <v>0</v>
      </c>
      <c r="AC12" s="17">
        <v>0</v>
      </c>
      <c r="AD12" s="16">
        <v>0</v>
      </c>
      <c r="AE12" s="16">
        <f t="shared" si="2"/>
        <v>0</v>
      </c>
      <c r="AF12" s="49">
        <f t="shared" si="0"/>
        <v>0</v>
      </c>
      <c r="AG12" s="16">
        <f t="shared" si="1"/>
        <v>0</v>
      </c>
      <c r="AH12" s="99">
        <f>AG12</f>
        <v>0</v>
      </c>
      <c r="AI12" s="101"/>
      <c r="AJ12" s="101"/>
      <c r="AK12" s="103" t="e">
        <f>AH12/AH$8*AK$8</f>
        <v>#DIV/0!</v>
      </c>
      <c r="AL12" s="116"/>
      <c r="AM12" s="48">
        <v>1.1574074074074073E-05</v>
      </c>
    </row>
    <row r="13" spans="1:39" ht="13.5" customHeight="1">
      <c r="A13" s="107"/>
      <c r="B13" s="108"/>
      <c r="C13" s="109"/>
      <c r="D13" s="111"/>
      <c r="E13" s="111"/>
      <c r="F13" s="113"/>
      <c r="G13" s="97"/>
      <c r="H13" s="13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5">
        <v>0</v>
      </c>
      <c r="AC13" s="17">
        <v>0</v>
      </c>
      <c r="AD13" s="16">
        <v>0</v>
      </c>
      <c r="AE13" s="16">
        <f t="shared" si="2"/>
        <v>0</v>
      </c>
      <c r="AF13" s="49">
        <f t="shared" si="0"/>
        <v>0</v>
      </c>
      <c r="AG13" s="16">
        <f t="shared" si="1"/>
        <v>0</v>
      </c>
      <c r="AH13" s="99"/>
      <c r="AI13" s="101"/>
      <c r="AJ13" s="101"/>
      <c r="AK13" s="103"/>
      <c r="AL13" s="116"/>
      <c r="AM13" s="48">
        <v>1.1574074074074073E-05</v>
      </c>
    </row>
    <row r="14" spans="1:39" ht="13.5" customHeight="1">
      <c r="A14" s="107" t="s">
        <v>25</v>
      </c>
      <c r="B14" s="108" t="s">
        <v>29</v>
      </c>
      <c r="C14" s="109"/>
      <c r="D14" s="111"/>
      <c r="E14" s="111"/>
      <c r="F14" s="113"/>
      <c r="G14" s="97"/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5">
        <v>0</v>
      </c>
      <c r="AC14" s="17">
        <v>0</v>
      </c>
      <c r="AD14" s="16">
        <v>0</v>
      </c>
      <c r="AE14" s="16">
        <f t="shared" si="2"/>
        <v>0</v>
      </c>
      <c r="AF14" s="49">
        <f t="shared" si="0"/>
        <v>0</v>
      </c>
      <c r="AG14" s="16">
        <f t="shared" si="1"/>
        <v>0</v>
      </c>
      <c r="AH14" s="99">
        <f>AG15</f>
        <v>0</v>
      </c>
      <c r="AI14" s="101"/>
      <c r="AJ14" s="101"/>
      <c r="AK14" s="103" t="e">
        <f>AH14/AH$8*AK$8</f>
        <v>#DIV/0!</v>
      </c>
      <c r="AL14" s="116"/>
      <c r="AM14" s="48">
        <v>1.1574074074074073E-05</v>
      </c>
    </row>
    <row r="15" spans="1:39" ht="13.5" customHeight="1">
      <c r="A15" s="107"/>
      <c r="B15" s="108"/>
      <c r="C15" s="109"/>
      <c r="D15" s="111"/>
      <c r="E15" s="111"/>
      <c r="F15" s="113"/>
      <c r="G15" s="97"/>
      <c r="H15" s="13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5">
        <v>0</v>
      </c>
      <c r="AC15" s="17">
        <v>0</v>
      </c>
      <c r="AD15" s="16">
        <v>0</v>
      </c>
      <c r="AE15" s="16">
        <f t="shared" si="2"/>
        <v>0</v>
      </c>
      <c r="AF15" s="49">
        <f t="shared" si="0"/>
        <v>0</v>
      </c>
      <c r="AG15" s="16">
        <f t="shared" si="1"/>
        <v>0</v>
      </c>
      <c r="AH15" s="99"/>
      <c r="AI15" s="101"/>
      <c r="AJ15" s="101"/>
      <c r="AK15" s="103"/>
      <c r="AL15" s="116"/>
      <c r="AM15" s="48">
        <v>1.1574074074074073E-05</v>
      </c>
    </row>
    <row r="16" spans="1:39" ht="13.5" customHeight="1">
      <c r="A16" s="107" t="s">
        <v>30</v>
      </c>
      <c r="B16" s="108" t="s">
        <v>31</v>
      </c>
      <c r="C16" s="109"/>
      <c r="D16" s="111"/>
      <c r="E16" s="111"/>
      <c r="F16" s="113"/>
      <c r="G16" s="97"/>
      <c r="H16" s="1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5">
        <v>0</v>
      </c>
      <c r="AC16" s="17">
        <v>0</v>
      </c>
      <c r="AD16" s="16">
        <v>0</v>
      </c>
      <c r="AE16" s="16">
        <f t="shared" si="2"/>
        <v>0</v>
      </c>
      <c r="AF16" s="49">
        <f t="shared" si="0"/>
        <v>0</v>
      </c>
      <c r="AG16" s="16">
        <f t="shared" si="1"/>
        <v>0</v>
      </c>
      <c r="AH16" s="99">
        <f>AG16</f>
        <v>0</v>
      </c>
      <c r="AI16" s="101"/>
      <c r="AJ16" s="101"/>
      <c r="AK16" s="103" t="e">
        <f>AH16/AH$8*AK$8</f>
        <v>#DIV/0!</v>
      </c>
      <c r="AL16" s="116"/>
      <c r="AM16" s="48">
        <v>1.1574074074074073E-05</v>
      </c>
    </row>
    <row r="17" spans="1:39" ht="13.5" customHeight="1">
      <c r="A17" s="107"/>
      <c r="B17" s="108"/>
      <c r="C17" s="109"/>
      <c r="D17" s="111"/>
      <c r="E17" s="111"/>
      <c r="F17" s="113"/>
      <c r="G17" s="97"/>
      <c r="H17" s="13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5">
        <v>0</v>
      </c>
      <c r="AC17" s="17">
        <v>0</v>
      </c>
      <c r="AD17" s="16">
        <v>0</v>
      </c>
      <c r="AE17" s="16">
        <f t="shared" si="2"/>
        <v>0</v>
      </c>
      <c r="AF17" s="49">
        <f t="shared" si="0"/>
        <v>0</v>
      </c>
      <c r="AG17" s="16">
        <f>AE18+AF17</f>
        <v>0</v>
      </c>
      <c r="AH17" s="99"/>
      <c r="AI17" s="101"/>
      <c r="AJ17" s="101"/>
      <c r="AK17" s="103"/>
      <c r="AL17" s="116"/>
      <c r="AM17" s="48">
        <v>1.1574074074074073E-05</v>
      </c>
    </row>
    <row r="18" spans="1:39" ht="13.5" customHeight="1">
      <c r="A18" s="107" t="s">
        <v>32</v>
      </c>
      <c r="B18" s="108" t="s">
        <v>33</v>
      </c>
      <c r="C18" s="109"/>
      <c r="D18" s="111"/>
      <c r="E18" s="111"/>
      <c r="F18" s="113"/>
      <c r="G18" s="97"/>
      <c r="H18" s="13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5">
        <v>0</v>
      </c>
      <c r="AC18" s="17">
        <v>0</v>
      </c>
      <c r="AD18" s="16">
        <v>0</v>
      </c>
      <c r="AE18" s="16">
        <f>AD17-AC17</f>
        <v>0</v>
      </c>
      <c r="AF18" s="49">
        <f t="shared" si="0"/>
        <v>0</v>
      </c>
      <c r="AG18" s="16">
        <f>AE19+AF18</f>
        <v>0</v>
      </c>
      <c r="AH18" s="99">
        <f>AG19</f>
        <v>0</v>
      </c>
      <c r="AI18" s="101"/>
      <c r="AJ18" s="101"/>
      <c r="AK18" s="103" t="e">
        <f>AH18/AH$8*AK$8</f>
        <v>#DIV/0!</v>
      </c>
      <c r="AL18" s="116"/>
      <c r="AM18" s="48">
        <v>1.1574074074074073E-05</v>
      </c>
    </row>
    <row r="19" spans="1:39" ht="13.5" customHeight="1">
      <c r="A19" s="107"/>
      <c r="B19" s="108"/>
      <c r="C19" s="109"/>
      <c r="D19" s="111"/>
      <c r="E19" s="111"/>
      <c r="F19" s="113"/>
      <c r="G19" s="97"/>
      <c r="H19" s="13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5">
        <v>0</v>
      </c>
      <c r="AC19" s="17">
        <v>0</v>
      </c>
      <c r="AD19" s="16">
        <v>0</v>
      </c>
      <c r="AE19" s="16">
        <f t="shared" si="2"/>
        <v>0</v>
      </c>
      <c r="AF19" s="49">
        <f t="shared" si="0"/>
        <v>0</v>
      </c>
      <c r="AG19" s="16">
        <f t="shared" si="1"/>
        <v>0</v>
      </c>
      <c r="AH19" s="99"/>
      <c r="AI19" s="101"/>
      <c r="AJ19" s="101"/>
      <c r="AK19" s="103"/>
      <c r="AL19" s="116"/>
      <c r="AM19" s="48">
        <v>1.1574074074074073E-05</v>
      </c>
    </row>
    <row r="20" spans="1:39" ht="13.5" customHeight="1">
      <c r="A20" s="107" t="s">
        <v>34</v>
      </c>
      <c r="B20" s="108" t="s">
        <v>35</v>
      </c>
      <c r="C20" s="109"/>
      <c r="D20" s="111"/>
      <c r="E20" s="111"/>
      <c r="F20" s="113"/>
      <c r="G20" s="97"/>
      <c r="H20" s="13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5">
        <v>0</v>
      </c>
      <c r="AC20" s="17">
        <v>0</v>
      </c>
      <c r="AD20" s="16">
        <v>0</v>
      </c>
      <c r="AE20" s="16">
        <f t="shared" si="2"/>
        <v>0</v>
      </c>
      <c r="AF20" s="49">
        <f t="shared" si="0"/>
        <v>0</v>
      </c>
      <c r="AG20" s="16">
        <f t="shared" si="1"/>
        <v>0</v>
      </c>
      <c r="AH20" s="99">
        <f>AG20</f>
        <v>0</v>
      </c>
      <c r="AI20" s="101"/>
      <c r="AJ20" s="101"/>
      <c r="AK20" s="103" t="e">
        <f>AH20/AH$8*AK$8</f>
        <v>#DIV/0!</v>
      </c>
      <c r="AL20" s="115"/>
      <c r="AM20" s="48">
        <v>1.1574074074074073E-05</v>
      </c>
    </row>
    <row r="21" spans="1:39" ht="13.5" customHeight="1">
      <c r="A21" s="107"/>
      <c r="B21" s="108"/>
      <c r="C21" s="109"/>
      <c r="D21" s="111"/>
      <c r="E21" s="111"/>
      <c r="F21" s="113"/>
      <c r="G21" s="97"/>
      <c r="H21" s="13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>
        <v>0</v>
      </c>
      <c r="AC21" s="17">
        <v>0</v>
      </c>
      <c r="AD21" s="16">
        <v>0</v>
      </c>
      <c r="AE21" s="16">
        <f t="shared" si="2"/>
        <v>0</v>
      </c>
      <c r="AF21" s="49">
        <f t="shared" si="0"/>
        <v>0</v>
      </c>
      <c r="AG21" s="16">
        <f t="shared" si="1"/>
        <v>0</v>
      </c>
      <c r="AH21" s="99"/>
      <c r="AI21" s="101"/>
      <c r="AJ21" s="101"/>
      <c r="AK21" s="103"/>
      <c r="AL21" s="115"/>
      <c r="AM21" s="48">
        <v>1.1574074074074073E-05</v>
      </c>
    </row>
    <row r="22" spans="1:39" ht="13.5" customHeight="1">
      <c r="A22" s="107" t="s">
        <v>36</v>
      </c>
      <c r="B22" s="108" t="s">
        <v>37</v>
      </c>
      <c r="C22" s="109"/>
      <c r="D22" s="111"/>
      <c r="E22" s="111"/>
      <c r="F22" s="113"/>
      <c r="G22" s="97"/>
      <c r="H22" s="1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>
        <v>0</v>
      </c>
      <c r="AC22" s="17">
        <v>0</v>
      </c>
      <c r="AD22" s="16">
        <v>0</v>
      </c>
      <c r="AE22" s="16">
        <f t="shared" si="2"/>
        <v>0</v>
      </c>
      <c r="AF22" s="49">
        <f>(H22+I22+J22+K22+L22+M22+N22+O22+P22+Q22+R22+S22+T22+U22+V22+W22+X22+Y22+Z22+AA22+AB22)*AM22</f>
        <v>0</v>
      </c>
      <c r="AG22" s="16">
        <f>AE22+AF22</f>
        <v>0</v>
      </c>
      <c r="AH22" s="99">
        <f>AG22</f>
        <v>0</v>
      </c>
      <c r="AI22" s="101"/>
      <c r="AJ22" s="101"/>
      <c r="AK22" s="103" t="e">
        <f>AH22/AH$8*AK$8</f>
        <v>#DIV/0!</v>
      </c>
      <c r="AL22" s="105"/>
      <c r="AM22" s="48">
        <v>1.1574074074074073E-05</v>
      </c>
    </row>
    <row r="23" spans="1:39" ht="13.5" customHeight="1">
      <c r="A23" s="107"/>
      <c r="B23" s="108"/>
      <c r="C23" s="109"/>
      <c r="D23" s="111"/>
      <c r="E23" s="111"/>
      <c r="F23" s="113"/>
      <c r="G23" s="97"/>
      <c r="H23" s="13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>
        <v>0</v>
      </c>
      <c r="AC23" s="17">
        <v>0</v>
      </c>
      <c r="AD23" s="16">
        <v>0</v>
      </c>
      <c r="AE23" s="16">
        <f t="shared" si="2"/>
        <v>0</v>
      </c>
      <c r="AF23" s="49">
        <f>(H23+I23+J23+K23+L23+M23+N23+O23+P23+Q23+R23+S23+T23+U23+V23+W23+X23+Y23+Z23+AA23+AB23)*AM23</f>
        <v>0</v>
      </c>
      <c r="AG23" s="16">
        <f>AE23+AF23</f>
        <v>0</v>
      </c>
      <c r="AH23" s="99"/>
      <c r="AI23" s="101"/>
      <c r="AJ23" s="101"/>
      <c r="AK23" s="103"/>
      <c r="AL23" s="105"/>
      <c r="AM23" s="48">
        <v>1.1574074074074073E-05</v>
      </c>
    </row>
    <row r="24" spans="1:39" ht="13.5" customHeight="1">
      <c r="A24" s="107" t="s">
        <v>38</v>
      </c>
      <c r="B24" s="108" t="s">
        <v>39</v>
      </c>
      <c r="C24" s="109"/>
      <c r="D24" s="111"/>
      <c r="E24" s="111"/>
      <c r="F24" s="113"/>
      <c r="G24" s="97"/>
      <c r="H24" s="13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>
        <v>0</v>
      </c>
      <c r="AC24" s="17">
        <v>0</v>
      </c>
      <c r="AD24" s="16">
        <v>0</v>
      </c>
      <c r="AE24" s="16">
        <f t="shared" si="2"/>
        <v>0</v>
      </c>
      <c r="AF24" s="49">
        <f t="shared" si="0"/>
        <v>0</v>
      </c>
      <c r="AG24" s="16">
        <f t="shared" si="1"/>
        <v>0</v>
      </c>
      <c r="AH24" s="99">
        <f>AG25</f>
        <v>0</v>
      </c>
      <c r="AI24" s="101"/>
      <c r="AJ24" s="101"/>
      <c r="AK24" s="103" t="e">
        <f>AH24/AH$8*AK$8</f>
        <v>#DIV/0!</v>
      </c>
      <c r="AL24" s="105"/>
      <c r="AM24" s="48">
        <v>1.1574074074074073E-05</v>
      </c>
    </row>
    <row r="25" spans="1:39" ht="13.5" customHeight="1">
      <c r="A25" s="107"/>
      <c r="B25" s="108"/>
      <c r="C25" s="109"/>
      <c r="D25" s="111"/>
      <c r="E25" s="111"/>
      <c r="F25" s="113"/>
      <c r="G25" s="97"/>
      <c r="H25" s="13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5">
        <v>0</v>
      </c>
      <c r="AC25" s="17">
        <v>0</v>
      </c>
      <c r="AD25" s="16">
        <v>0</v>
      </c>
      <c r="AE25" s="16">
        <f t="shared" si="2"/>
        <v>0</v>
      </c>
      <c r="AF25" s="49">
        <f>(H25+I25+J25+K25+L25+M25+N25+O25+P25+Q25+R25+S25+T25+U25+V25+W25+X25+Y25+Z25+AA25+AB25)*AM25</f>
        <v>0</v>
      </c>
      <c r="AG25" s="16">
        <f t="shared" si="1"/>
        <v>0</v>
      </c>
      <c r="AH25" s="99"/>
      <c r="AI25" s="101"/>
      <c r="AJ25" s="101"/>
      <c r="AK25" s="103"/>
      <c r="AL25" s="105"/>
      <c r="AM25" s="48">
        <v>1.1574074074074073E-05</v>
      </c>
    </row>
    <row r="26" spans="1:39" ht="13.5" customHeight="1">
      <c r="A26" s="107" t="s">
        <v>28</v>
      </c>
      <c r="B26" s="108" t="s">
        <v>40</v>
      </c>
      <c r="C26" s="109"/>
      <c r="D26" s="111"/>
      <c r="E26" s="111"/>
      <c r="F26" s="113"/>
      <c r="G26" s="97"/>
      <c r="H26" s="13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>
        <v>0</v>
      </c>
      <c r="AC26" s="17">
        <v>0</v>
      </c>
      <c r="AD26" s="16">
        <v>0</v>
      </c>
      <c r="AE26" s="16">
        <f t="shared" si="2"/>
        <v>0</v>
      </c>
      <c r="AF26" s="49">
        <f>(H26+I26+J26+K26+L26+M26+N26+O26+P26+Q26+R26+S26+T26+U26+V26+W26+X26+Y26+Z26+AA26+AB26)*AM26</f>
        <v>0</v>
      </c>
      <c r="AG26" s="16">
        <f t="shared" si="1"/>
        <v>0</v>
      </c>
      <c r="AH26" s="99">
        <f>AG27</f>
        <v>0</v>
      </c>
      <c r="AI26" s="101"/>
      <c r="AJ26" s="101"/>
      <c r="AK26" s="103" t="e">
        <f>AH26/AH$8*AK$8</f>
        <v>#DIV/0!</v>
      </c>
      <c r="AL26" s="105"/>
      <c r="AM26" s="48">
        <v>1.1574074074074073E-05</v>
      </c>
    </row>
    <row r="27" spans="1:39" ht="13.5" customHeight="1" thickBot="1">
      <c r="A27" s="107"/>
      <c r="B27" s="108"/>
      <c r="C27" s="110"/>
      <c r="D27" s="112"/>
      <c r="E27" s="112"/>
      <c r="F27" s="114"/>
      <c r="G27" s="98"/>
      <c r="H27" s="22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>
        <v>0</v>
      </c>
      <c r="AC27" s="18">
        <v>0</v>
      </c>
      <c r="AD27" s="19">
        <v>0</v>
      </c>
      <c r="AE27" s="19">
        <f t="shared" si="2"/>
        <v>0</v>
      </c>
      <c r="AF27" s="50">
        <f t="shared" si="0"/>
        <v>0</v>
      </c>
      <c r="AG27" s="19">
        <f t="shared" si="1"/>
        <v>0</v>
      </c>
      <c r="AH27" s="100"/>
      <c r="AI27" s="102"/>
      <c r="AJ27" s="102"/>
      <c r="AK27" s="104"/>
      <c r="AL27" s="106"/>
      <c r="AM27" s="48">
        <v>1.1574074074074073E-05</v>
      </c>
    </row>
    <row r="28" spans="1:39" ht="13.5" customHeight="1">
      <c r="A28" s="78"/>
      <c r="B28" s="78"/>
      <c r="C28" s="79"/>
      <c r="D28" s="80"/>
      <c r="E28" s="80"/>
      <c r="F28" s="79"/>
      <c r="G28" s="7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  <c r="AD28" s="82"/>
      <c r="AE28" s="82"/>
      <c r="AF28" s="83"/>
      <c r="AG28" s="82"/>
      <c r="AH28" s="84"/>
      <c r="AI28" s="85"/>
      <c r="AJ28" s="85"/>
      <c r="AK28" s="86"/>
      <c r="AL28" s="85"/>
      <c r="AM28" s="48"/>
    </row>
    <row r="29" spans="1:39" ht="13.5" customHeight="1">
      <c r="A29" s="78"/>
      <c r="B29" s="78"/>
      <c r="C29" s="79"/>
      <c r="D29" s="80"/>
      <c r="E29" s="80"/>
      <c r="F29" s="79"/>
      <c r="G29" s="7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2"/>
      <c r="AE29" s="82"/>
      <c r="AF29" s="83"/>
      <c r="AG29" s="82"/>
      <c r="AH29" s="84"/>
      <c r="AI29" s="85"/>
      <c r="AJ29" s="85"/>
      <c r="AK29" s="86"/>
      <c r="AL29" s="85"/>
      <c r="AM29" s="48"/>
    </row>
    <row r="30" spans="1:25" s="10" customFormat="1" ht="26.25" customHeight="1" outlineLevel="1">
      <c r="A30" s="54" t="s">
        <v>63</v>
      </c>
      <c r="B30" s="55"/>
      <c r="C30" s="6"/>
      <c r="D30" s="6"/>
      <c r="E30" s="56"/>
      <c r="F30" s="8"/>
      <c r="G30" s="36"/>
      <c r="H30" s="57"/>
      <c r="I30" s="37"/>
      <c r="J30" s="57"/>
      <c r="K30" s="37"/>
      <c r="L30" s="37"/>
      <c r="M30" s="37"/>
      <c r="N30" s="37"/>
      <c r="O30" s="37"/>
      <c r="P30" s="37"/>
      <c r="Q30" s="37"/>
      <c r="R30" s="38"/>
      <c r="S30" s="38"/>
      <c r="T30" s="58"/>
      <c r="U30" s="52"/>
      <c r="V30" s="52"/>
      <c r="W30" s="52"/>
      <c r="X30" s="53"/>
      <c r="Y30" s="53"/>
    </row>
    <row r="31" spans="1:25" s="10" customFormat="1" ht="11.25" customHeight="1" outlineLevel="1">
      <c r="A31" s="54"/>
      <c r="B31" s="55"/>
      <c r="C31" s="6"/>
      <c r="D31" s="6"/>
      <c r="E31" s="56"/>
      <c r="F31" s="8"/>
      <c r="G31" s="36"/>
      <c r="H31" s="57"/>
      <c r="I31" s="37"/>
      <c r="J31" s="57"/>
      <c r="K31" s="37"/>
      <c r="L31" s="37"/>
      <c r="M31" s="37"/>
      <c r="N31" s="37"/>
      <c r="O31" s="37"/>
      <c r="P31" s="37"/>
      <c r="Q31" s="37"/>
      <c r="R31" s="38"/>
      <c r="S31" s="38"/>
      <c r="T31" s="58"/>
      <c r="U31" s="52"/>
      <c r="V31" s="52"/>
      <c r="W31" s="52"/>
      <c r="X31" s="53"/>
      <c r="Y31" s="53"/>
    </row>
    <row r="32" spans="1:25" s="10" customFormat="1" ht="27" customHeight="1" outlineLevel="1">
      <c r="A32" s="54" t="s">
        <v>69</v>
      </c>
      <c r="B32" s="52"/>
      <c r="C32" s="51"/>
      <c r="D32" s="51"/>
      <c r="E32" s="59"/>
      <c r="F32" s="9"/>
      <c r="G32" s="60"/>
      <c r="H32" s="61"/>
      <c r="I32" s="52"/>
      <c r="J32" s="61"/>
      <c r="K32" s="52"/>
      <c r="L32" s="52"/>
      <c r="M32" s="52"/>
      <c r="N32" s="52"/>
      <c r="O32" s="52"/>
      <c r="P32" s="52"/>
      <c r="Q32" s="52"/>
      <c r="R32" s="52"/>
      <c r="S32" s="52"/>
      <c r="T32" s="62"/>
      <c r="U32" s="52"/>
      <c r="V32" s="52"/>
      <c r="W32" s="52"/>
      <c r="X32" s="53"/>
      <c r="Y32" s="53"/>
    </row>
    <row r="33" spans="1:7" ht="12.75">
      <c r="A33" s="63"/>
      <c r="B33" s="26"/>
      <c r="C33" s="11"/>
      <c r="D33" s="11"/>
      <c r="E33" s="27"/>
      <c r="G33" s="28"/>
    </row>
    <row r="34" ht="27.75" customHeight="1" hidden="1">
      <c r="A34" s="54" t="s">
        <v>8</v>
      </c>
    </row>
    <row r="35" spans="6:7" ht="12.75" hidden="1">
      <c r="F35" s="71" t="s">
        <v>9</v>
      </c>
      <c r="G35" s="72">
        <v>43591.502924768516</v>
      </c>
    </row>
  </sheetData>
  <sheetProtection/>
  <mergeCells count="132">
    <mergeCell ref="A1:AL1"/>
    <mergeCell ref="A2:AL2"/>
    <mergeCell ref="A4:AL4"/>
    <mergeCell ref="A6:A7"/>
    <mergeCell ref="B6:B7"/>
    <mergeCell ref="C6:C7"/>
    <mergeCell ref="D6:D7"/>
    <mergeCell ref="E6:E7"/>
    <mergeCell ref="F6:F7"/>
    <mergeCell ref="G6:G7"/>
    <mergeCell ref="H6:AB6"/>
    <mergeCell ref="AC6:AL6"/>
    <mergeCell ref="A8:A9"/>
    <mergeCell ref="B8:B9"/>
    <mergeCell ref="C8:C9"/>
    <mergeCell ref="D8:D9"/>
    <mergeCell ref="E8:E9"/>
    <mergeCell ref="F8:F9"/>
    <mergeCell ref="G8:G9"/>
    <mergeCell ref="AH8:AH9"/>
    <mergeCell ref="AI8:AI9"/>
    <mergeCell ref="AJ8:AJ9"/>
    <mergeCell ref="AK8:AK9"/>
    <mergeCell ref="AL8:AL9"/>
    <mergeCell ref="A10:A11"/>
    <mergeCell ref="B10:B11"/>
    <mergeCell ref="C10:C11"/>
    <mergeCell ref="D10:D11"/>
    <mergeCell ref="E10:E11"/>
    <mergeCell ref="F10:F11"/>
    <mergeCell ref="G10:G11"/>
    <mergeCell ref="AH10:AH11"/>
    <mergeCell ref="AI10:AI11"/>
    <mergeCell ref="AJ10:AJ11"/>
    <mergeCell ref="AK10:AK11"/>
    <mergeCell ref="AL10:AL11"/>
    <mergeCell ref="A12:A13"/>
    <mergeCell ref="B12:B13"/>
    <mergeCell ref="C12:C13"/>
    <mergeCell ref="D12:D13"/>
    <mergeCell ref="E12:E13"/>
    <mergeCell ref="F12:F13"/>
    <mergeCell ref="G12:G13"/>
    <mergeCell ref="AH12:AH13"/>
    <mergeCell ref="AI12:AI13"/>
    <mergeCell ref="AJ12:AJ13"/>
    <mergeCell ref="AK12:AK13"/>
    <mergeCell ref="AL12:AL13"/>
    <mergeCell ref="A14:A15"/>
    <mergeCell ref="B14:B15"/>
    <mergeCell ref="C14:C15"/>
    <mergeCell ref="D14:D15"/>
    <mergeCell ref="E14:E15"/>
    <mergeCell ref="F14:F15"/>
    <mergeCell ref="G14:G15"/>
    <mergeCell ref="AH14:AH15"/>
    <mergeCell ref="AI14:AI15"/>
    <mergeCell ref="AJ14:AJ15"/>
    <mergeCell ref="AK14:AK15"/>
    <mergeCell ref="AL14:AL15"/>
    <mergeCell ref="A16:A17"/>
    <mergeCell ref="B16:B17"/>
    <mergeCell ref="C16:C17"/>
    <mergeCell ref="D16:D17"/>
    <mergeCell ref="E16:E17"/>
    <mergeCell ref="F16:F17"/>
    <mergeCell ref="G16:G17"/>
    <mergeCell ref="AH16:AH17"/>
    <mergeCell ref="AI16:AI17"/>
    <mergeCell ref="AJ16:AJ17"/>
    <mergeCell ref="AK16:AK17"/>
    <mergeCell ref="AL16:AL17"/>
    <mergeCell ref="A18:A19"/>
    <mergeCell ref="B18:B19"/>
    <mergeCell ref="C18:C19"/>
    <mergeCell ref="D18:D19"/>
    <mergeCell ref="E18:E19"/>
    <mergeCell ref="F18:F19"/>
    <mergeCell ref="G18:G19"/>
    <mergeCell ref="AH18:AH19"/>
    <mergeCell ref="AI18:AI19"/>
    <mergeCell ref="AJ18:AJ19"/>
    <mergeCell ref="AK18:AK19"/>
    <mergeCell ref="AL18:AL19"/>
    <mergeCell ref="A20:A21"/>
    <mergeCell ref="B20:B21"/>
    <mergeCell ref="C20:C21"/>
    <mergeCell ref="D20:D21"/>
    <mergeCell ref="E20:E21"/>
    <mergeCell ref="F20:F21"/>
    <mergeCell ref="G20:G21"/>
    <mergeCell ref="AH20:AH21"/>
    <mergeCell ref="AI20:AI21"/>
    <mergeCell ref="AJ20:AJ21"/>
    <mergeCell ref="AK20:AK21"/>
    <mergeCell ref="AL20:AL21"/>
    <mergeCell ref="A22:A23"/>
    <mergeCell ref="B22:B23"/>
    <mergeCell ref="C22:C23"/>
    <mergeCell ref="D22:D23"/>
    <mergeCell ref="E22:E23"/>
    <mergeCell ref="F22:F23"/>
    <mergeCell ref="G22:G23"/>
    <mergeCell ref="AH22:AH23"/>
    <mergeCell ref="AI22:AI23"/>
    <mergeCell ref="AJ22:AJ23"/>
    <mergeCell ref="AK22:AK23"/>
    <mergeCell ref="AL22:AL23"/>
    <mergeCell ref="A24:A25"/>
    <mergeCell ref="B24:B25"/>
    <mergeCell ref="C24:C25"/>
    <mergeCell ref="D24:D25"/>
    <mergeCell ref="E24:E25"/>
    <mergeCell ref="F24:F25"/>
    <mergeCell ref="G24:G25"/>
    <mergeCell ref="AH24:AH25"/>
    <mergeCell ref="AI24:AI25"/>
    <mergeCell ref="AJ24:AJ25"/>
    <mergeCell ref="AK24:AK25"/>
    <mergeCell ref="AL24:AL25"/>
    <mergeCell ref="A26:A27"/>
    <mergeCell ref="B26:B27"/>
    <mergeCell ref="C26:C27"/>
    <mergeCell ref="D26:D27"/>
    <mergeCell ref="E26:E27"/>
    <mergeCell ref="F26:F27"/>
    <mergeCell ref="G26:G27"/>
    <mergeCell ref="AH26:AH27"/>
    <mergeCell ref="AI26:AI27"/>
    <mergeCell ref="AJ26:AJ27"/>
    <mergeCell ref="AK26:AK27"/>
    <mergeCell ref="AL26:AL27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90" zoomScaleNormal="90" zoomScalePageLayoutView="0" workbookViewId="0" topLeftCell="A10">
      <selection activeCell="F6" sqref="F6:F7"/>
    </sheetView>
  </sheetViews>
  <sheetFormatPr defaultColWidth="9.140625" defaultRowHeight="15" outlineLevelRow="1" outlineLevelCol="1"/>
  <cols>
    <col min="1" max="1" width="4.28125" style="26" customWidth="1"/>
    <col min="2" max="2" width="6.421875" style="67" hidden="1" customWidth="1"/>
    <col min="3" max="3" width="25.00390625" style="68" customWidth="1"/>
    <col min="4" max="4" width="5.57421875" style="68" customWidth="1"/>
    <col min="5" max="5" width="5.7109375" style="69" customWidth="1"/>
    <col min="6" max="6" width="27.421875" style="2" customWidth="1"/>
    <col min="7" max="7" width="17.8515625" style="70" customWidth="1"/>
    <col min="8" max="10" width="3.8515625" style="26" customWidth="1"/>
    <col min="11" max="11" width="4.8515625" style="26" customWidth="1"/>
    <col min="12" max="15" width="3.8515625" style="26" customWidth="1"/>
    <col min="16" max="16" width="5.140625" style="26" customWidth="1"/>
    <col min="17" max="17" width="3.8515625" style="26" customWidth="1"/>
    <col min="18" max="19" width="3.8515625" style="64" customWidth="1"/>
    <col min="20" max="20" width="3.8515625" style="65" customWidth="1"/>
    <col min="21" max="21" width="3.8515625" style="66" customWidth="1"/>
    <col min="22" max="23" width="3.8515625" style="66" customWidth="1" outlineLevel="1"/>
    <col min="24" max="24" width="3.8515625" style="26" customWidth="1" outlineLevel="1"/>
    <col min="25" max="25" width="3.8515625" style="26" customWidth="1"/>
    <col min="26" max="28" width="3.8515625" style="3" customWidth="1"/>
    <col min="29" max="38" width="9.140625" style="3" customWidth="1"/>
    <col min="39" max="39" width="9.140625" style="3" hidden="1" customWidth="1"/>
    <col min="40" max="16384" width="9.140625" style="3" customWidth="1"/>
  </cols>
  <sheetData>
    <row r="1" spans="1:38" ht="45.7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ht="65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2.75">
      <c r="A3" s="25" t="s">
        <v>66</v>
      </c>
      <c r="B3" s="26"/>
      <c r="C3" s="11"/>
      <c r="D3" s="11"/>
      <c r="E3" s="27"/>
      <c r="F3" s="25"/>
      <c r="G3" s="28"/>
      <c r="H3" s="29"/>
      <c r="I3" s="2"/>
      <c r="J3" s="29"/>
      <c r="K3" s="2"/>
      <c r="L3" s="2"/>
      <c r="M3" s="2"/>
      <c r="N3" s="2"/>
      <c r="O3" s="2"/>
      <c r="P3" s="2"/>
      <c r="Q3" s="2"/>
      <c r="R3" s="1"/>
      <c r="S3" s="1"/>
      <c r="T3" s="30"/>
      <c r="U3" s="4"/>
      <c r="V3" s="4"/>
      <c r="W3" s="31"/>
      <c r="X3" s="32"/>
      <c r="AG3" s="3" t="s">
        <v>68</v>
      </c>
      <c r="AL3" s="12"/>
    </row>
    <row r="4" spans="1:38" ht="90.75" customHeight="1">
      <c r="A4" s="133" t="s">
        <v>75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</row>
    <row r="5" spans="1:25" s="7" customFormat="1" ht="15.75" outlineLevel="1" thickBot="1">
      <c r="A5" s="33"/>
      <c r="B5" s="33"/>
      <c r="C5" s="5"/>
      <c r="D5" s="6"/>
      <c r="E5" s="34" t="s">
        <v>6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39"/>
      <c r="U5" s="40"/>
      <c r="V5" s="40"/>
      <c r="W5" s="41"/>
      <c r="X5" s="37"/>
      <c r="Y5" s="37"/>
    </row>
    <row r="6" spans="1:38" ht="42.75" customHeight="1" thickBot="1">
      <c r="A6" s="134" t="s">
        <v>0</v>
      </c>
      <c r="B6" s="136" t="s">
        <v>11</v>
      </c>
      <c r="C6" s="138" t="s">
        <v>12</v>
      </c>
      <c r="D6" s="140" t="s">
        <v>13</v>
      </c>
      <c r="E6" s="140" t="s">
        <v>41</v>
      </c>
      <c r="F6" s="142" t="s">
        <v>14</v>
      </c>
      <c r="G6" s="144" t="s">
        <v>67</v>
      </c>
      <c r="H6" s="120" t="s">
        <v>15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123" t="s">
        <v>1</v>
      </c>
      <c r="AD6" s="124"/>
      <c r="AE6" s="124"/>
      <c r="AF6" s="124"/>
      <c r="AG6" s="124"/>
      <c r="AH6" s="124"/>
      <c r="AI6" s="124"/>
      <c r="AJ6" s="124"/>
      <c r="AK6" s="124"/>
      <c r="AL6" s="125"/>
    </row>
    <row r="7" spans="1:38" ht="135" customHeight="1" thickBot="1">
      <c r="A7" s="135"/>
      <c r="B7" s="137"/>
      <c r="C7" s="139"/>
      <c r="D7" s="141"/>
      <c r="E7" s="141"/>
      <c r="F7" s="143"/>
      <c r="G7" s="145"/>
      <c r="H7" s="87" t="s">
        <v>42</v>
      </c>
      <c r="I7" s="88" t="s">
        <v>43</v>
      </c>
      <c r="J7" s="88" t="s">
        <v>44</v>
      </c>
      <c r="K7" s="88" t="s">
        <v>45</v>
      </c>
      <c r="L7" s="88" t="s">
        <v>46</v>
      </c>
      <c r="M7" s="88" t="s">
        <v>47</v>
      </c>
      <c r="N7" s="88" t="s">
        <v>48</v>
      </c>
      <c r="O7" s="88" t="s">
        <v>49</v>
      </c>
      <c r="P7" s="88" t="s">
        <v>50</v>
      </c>
      <c r="Q7" s="88" t="s">
        <v>51</v>
      </c>
      <c r="R7" s="88" t="s">
        <v>52</v>
      </c>
      <c r="S7" s="88" t="s">
        <v>53</v>
      </c>
      <c r="T7" s="88" t="s">
        <v>54</v>
      </c>
      <c r="U7" s="88" t="s">
        <v>55</v>
      </c>
      <c r="V7" s="88" t="s">
        <v>56</v>
      </c>
      <c r="W7" s="88" t="s">
        <v>57</v>
      </c>
      <c r="X7" s="88" t="s">
        <v>58</v>
      </c>
      <c r="Y7" s="88" t="s">
        <v>59</v>
      </c>
      <c r="Z7" s="88" t="s">
        <v>60</v>
      </c>
      <c r="AA7" s="88" t="s">
        <v>61</v>
      </c>
      <c r="AB7" s="89" t="s">
        <v>62</v>
      </c>
      <c r="AC7" s="73" t="s">
        <v>16</v>
      </c>
      <c r="AD7" s="74" t="s">
        <v>17</v>
      </c>
      <c r="AE7" s="74" t="s">
        <v>2</v>
      </c>
      <c r="AF7" s="42" t="s">
        <v>18</v>
      </c>
      <c r="AG7" s="75" t="s">
        <v>19</v>
      </c>
      <c r="AH7" s="75" t="s">
        <v>1</v>
      </c>
      <c r="AI7" s="76" t="s">
        <v>3</v>
      </c>
      <c r="AJ7" s="76" t="s">
        <v>10</v>
      </c>
      <c r="AK7" s="77" t="s">
        <v>4</v>
      </c>
      <c r="AL7" s="43" t="s">
        <v>5</v>
      </c>
    </row>
    <row r="8" spans="1:39" ht="13.5" customHeight="1">
      <c r="A8" s="107" t="s">
        <v>20</v>
      </c>
      <c r="B8" s="108" t="s">
        <v>26</v>
      </c>
      <c r="C8" s="126"/>
      <c r="D8" s="127"/>
      <c r="E8" s="127"/>
      <c r="F8" s="128"/>
      <c r="G8" s="129"/>
      <c r="H8" s="44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6">
        <v>0</v>
      </c>
      <c r="AC8" s="23">
        <v>0</v>
      </c>
      <c r="AD8" s="24">
        <v>0</v>
      </c>
      <c r="AE8" s="24">
        <f>AD8-AC8</f>
        <v>0</v>
      </c>
      <c r="AF8" s="47">
        <f aca="true" t="shared" si="0" ref="AF8:AF27">(H8+I8+J8+K8+L8+M8+N8+O8+P8+Q8+R8+S8+T8+U8+V8+W8+X8+Y8+Z8+AA8+AB8)*AM8</f>
        <v>0</v>
      </c>
      <c r="AG8" s="24">
        <f aca="true" t="shared" si="1" ref="AG8:AG27">AE8+AF8</f>
        <v>0</v>
      </c>
      <c r="AH8" s="130">
        <f>AG8</f>
        <v>0</v>
      </c>
      <c r="AI8" s="117"/>
      <c r="AJ8" s="117"/>
      <c r="AK8" s="118">
        <v>1</v>
      </c>
      <c r="AL8" s="119"/>
      <c r="AM8" s="48">
        <v>1.1574074074074073E-05</v>
      </c>
    </row>
    <row r="9" spans="1:39" ht="13.5" customHeight="1">
      <c r="A9" s="107"/>
      <c r="B9" s="108"/>
      <c r="C9" s="109"/>
      <c r="D9" s="111"/>
      <c r="E9" s="111"/>
      <c r="F9" s="113"/>
      <c r="G9" s="97"/>
      <c r="H9" s="13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5">
        <v>0</v>
      </c>
      <c r="AC9" s="17">
        <v>0</v>
      </c>
      <c r="AD9" s="16">
        <v>0</v>
      </c>
      <c r="AE9" s="16">
        <f aca="true" t="shared" si="2" ref="AE9:AE27">AD9-AC9</f>
        <v>0</v>
      </c>
      <c r="AF9" s="49">
        <f t="shared" si="0"/>
        <v>0</v>
      </c>
      <c r="AG9" s="16">
        <f t="shared" si="1"/>
        <v>0</v>
      </c>
      <c r="AH9" s="99"/>
      <c r="AI9" s="101"/>
      <c r="AJ9" s="101"/>
      <c r="AK9" s="103"/>
      <c r="AL9" s="116"/>
      <c r="AM9" s="48">
        <v>1.1574074074074073E-05</v>
      </c>
    </row>
    <row r="10" spans="1:39" ht="13.5" customHeight="1">
      <c r="A10" s="107" t="s">
        <v>23</v>
      </c>
      <c r="B10" s="108" t="s">
        <v>27</v>
      </c>
      <c r="C10" s="109"/>
      <c r="D10" s="111"/>
      <c r="E10" s="111"/>
      <c r="F10" s="113"/>
      <c r="G10" s="97"/>
      <c r="H10" s="13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5">
        <v>0</v>
      </c>
      <c r="AC10" s="17">
        <v>0</v>
      </c>
      <c r="AD10" s="16">
        <v>0</v>
      </c>
      <c r="AE10" s="16">
        <f t="shared" si="2"/>
        <v>0</v>
      </c>
      <c r="AF10" s="49">
        <f t="shared" si="0"/>
        <v>0</v>
      </c>
      <c r="AG10" s="16">
        <f t="shared" si="1"/>
        <v>0</v>
      </c>
      <c r="AH10" s="99">
        <f>AG11</f>
        <v>0</v>
      </c>
      <c r="AI10" s="101"/>
      <c r="AJ10" s="101"/>
      <c r="AK10" s="103" t="e">
        <f>AH10/AH$8*AK$8</f>
        <v>#DIV/0!</v>
      </c>
      <c r="AL10" s="116"/>
      <c r="AM10" s="48">
        <v>1.1574074074074073E-05</v>
      </c>
    </row>
    <row r="11" spans="1:39" ht="13.5" customHeight="1">
      <c r="A11" s="107"/>
      <c r="B11" s="108"/>
      <c r="C11" s="109"/>
      <c r="D11" s="111">
        <v>1993</v>
      </c>
      <c r="E11" s="111" t="s">
        <v>21</v>
      </c>
      <c r="F11" s="113" t="s">
        <v>22</v>
      </c>
      <c r="G11" s="97" t="s">
        <v>7</v>
      </c>
      <c r="H11" s="13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5">
        <v>0</v>
      </c>
      <c r="AC11" s="17">
        <v>0</v>
      </c>
      <c r="AD11" s="16">
        <v>0</v>
      </c>
      <c r="AE11" s="16">
        <f t="shared" si="2"/>
        <v>0</v>
      </c>
      <c r="AF11" s="49">
        <f t="shared" si="0"/>
        <v>0</v>
      </c>
      <c r="AG11" s="16">
        <f t="shared" si="1"/>
        <v>0</v>
      </c>
      <c r="AH11" s="99"/>
      <c r="AI11" s="101"/>
      <c r="AJ11" s="101"/>
      <c r="AK11" s="103"/>
      <c r="AL11" s="116"/>
      <c r="AM11" s="48">
        <v>1.1574074074074073E-05</v>
      </c>
    </row>
    <row r="12" spans="1:39" ht="13.5" customHeight="1">
      <c r="A12" s="107" t="s">
        <v>24</v>
      </c>
      <c r="B12" s="108" t="s">
        <v>28</v>
      </c>
      <c r="C12" s="109"/>
      <c r="D12" s="111"/>
      <c r="E12" s="111"/>
      <c r="F12" s="113"/>
      <c r="G12" s="97"/>
      <c r="H12" s="13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5">
        <v>0</v>
      </c>
      <c r="AC12" s="17">
        <v>0</v>
      </c>
      <c r="AD12" s="16">
        <v>0</v>
      </c>
      <c r="AE12" s="16">
        <f t="shared" si="2"/>
        <v>0</v>
      </c>
      <c r="AF12" s="49">
        <f t="shared" si="0"/>
        <v>0</v>
      </c>
      <c r="AG12" s="16">
        <f t="shared" si="1"/>
        <v>0</v>
      </c>
      <c r="AH12" s="99">
        <f>AG12</f>
        <v>0</v>
      </c>
      <c r="AI12" s="101"/>
      <c r="AJ12" s="101"/>
      <c r="AK12" s="103" t="e">
        <f>AH12/AH$8*AK$8</f>
        <v>#DIV/0!</v>
      </c>
      <c r="AL12" s="116"/>
      <c r="AM12" s="48">
        <v>1.1574074074074073E-05</v>
      </c>
    </row>
    <row r="13" spans="1:39" ht="13.5" customHeight="1">
      <c r="A13" s="107"/>
      <c r="B13" s="108"/>
      <c r="C13" s="109"/>
      <c r="D13" s="111"/>
      <c r="E13" s="111"/>
      <c r="F13" s="113"/>
      <c r="G13" s="97"/>
      <c r="H13" s="13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5">
        <v>0</v>
      </c>
      <c r="AC13" s="17">
        <v>0</v>
      </c>
      <c r="AD13" s="16">
        <v>0</v>
      </c>
      <c r="AE13" s="16">
        <f t="shared" si="2"/>
        <v>0</v>
      </c>
      <c r="AF13" s="49">
        <f t="shared" si="0"/>
        <v>0</v>
      </c>
      <c r="AG13" s="16">
        <f t="shared" si="1"/>
        <v>0</v>
      </c>
      <c r="AH13" s="99"/>
      <c r="AI13" s="101"/>
      <c r="AJ13" s="101"/>
      <c r="AK13" s="103"/>
      <c r="AL13" s="116"/>
      <c r="AM13" s="48">
        <v>1.1574074074074073E-05</v>
      </c>
    </row>
    <row r="14" spans="1:39" ht="13.5" customHeight="1">
      <c r="A14" s="107" t="s">
        <v>25</v>
      </c>
      <c r="B14" s="108" t="s">
        <v>29</v>
      </c>
      <c r="C14" s="109"/>
      <c r="D14" s="111"/>
      <c r="E14" s="111"/>
      <c r="F14" s="113"/>
      <c r="G14" s="97"/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5">
        <v>0</v>
      </c>
      <c r="AC14" s="17">
        <v>0</v>
      </c>
      <c r="AD14" s="16">
        <v>0</v>
      </c>
      <c r="AE14" s="16">
        <f t="shared" si="2"/>
        <v>0</v>
      </c>
      <c r="AF14" s="49">
        <f t="shared" si="0"/>
        <v>0</v>
      </c>
      <c r="AG14" s="16">
        <f t="shared" si="1"/>
        <v>0</v>
      </c>
      <c r="AH14" s="99">
        <f>AG15</f>
        <v>0</v>
      </c>
      <c r="AI14" s="101"/>
      <c r="AJ14" s="101"/>
      <c r="AK14" s="103" t="e">
        <f>AH14/AH$8*AK$8</f>
        <v>#DIV/0!</v>
      </c>
      <c r="AL14" s="116"/>
      <c r="AM14" s="48">
        <v>1.1574074074074073E-05</v>
      </c>
    </row>
    <row r="15" spans="1:39" ht="13.5" customHeight="1">
      <c r="A15" s="107"/>
      <c r="B15" s="108"/>
      <c r="C15" s="109"/>
      <c r="D15" s="111"/>
      <c r="E15" s="111"/>
      <c r="F15" s="113"/>
      <c r="G15" s="97"/>
      <c r="H15" s="13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5">
        <v>0</v>
      </c>
      <c r="AC15" s="17">
        <v>0</v>
      </c>
      <c r="AD15" s="16">
        <v>0</v>
      </c>
      <c r="AE15" s="16">
        <f t="shared" si="2"/>
        <v>0</v>
      </c>
      <c r="AF15" s="49">
        <f t="shared" si="0"/>
        <v>0</v>
      </c>
      <c r="AG15" s="16">
        <f t="shared" si="1"/>
        <v>0</v>
      </c>
      <c r="AH15" s="99"/>
      <c r="AI15" s="101"/>
      <c r="AJ15" s="101"/>
      <c r="AK15" s="103"/>
      <c r="AL15" s="116"/>
      <c r="AM15" s="48">
        <v>1.1574074074074073E-05</v>
      </c>
    </row>
    <row r="16" spans="1:39" ht="13.5" customHeight="1">
      <c r="A16" s="107" t="s">
        <v>30</v>
      </c>
      <c r="B16" s="108" t="s">
        <v>31</v>
      </c>
      <c r="C16" s="109"/>
      <c r="D16" s="111"/>
      <c r="E16" s="111"/>
      <c r="F16" s="113"/>
      <c r="G16" s="97"/>
      <c r="H16" s="1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5">
        <v>0</v>
      </c>
      <c r="AC16" s="17">
        <v>0</v>
      </c>
      <c r="AD16" s="16">
        <v>0</v>
      </c>
      <c r="AE16" s="16">
        <f t="shared" si="2"/>
        <v>0</v>
      </c>
      <c r="AF16" s="49">
        <f t="shared" si="0"/>
        <v>0</v>
      </c>
      <c r="AG16" s="16">
        <f t="shared" si="1"/>
        <v>0</v>
      </c>
      <c r="AH16" s="99">
        <f>AG16</f>
        <v>0</v>
      </c>
      <c r="AI16" s="101"/>
      <c r="AJ16" s="101"/>
      <c r="AK16" s="103" t="e">
        <f>AH16/AH$8*AK$8</f>
        <v>#DIV/0!</v>
      </c>
      <c r="AL16" s="116"/>
      <c r="AM16" s="48">
        <v>1.1574074074074073E-05</v>
      </c>
    </row>
    <row r="17" spans="1:39" ht="13.5" customHeight="1">
      <c r="A17" s="107"/>
      <c r="B17" s="108"/>
      <c r="C17" s="109"/>
      <c r="D17" s="111"/>
      <c r="E17" s="111"/>
      <c r="F17" s="113"/>
      <c r="G17" s="97"/>
      <c r="H17" s="13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5">
        <v>0</v>
      </c>
      <c r="AC17" s="17">
        <v>0</v>
      </c>
      <c r="AD17" s="16">
        <v>0</v>
      </c>
      <c r="AE17" s="16">
        <f t="shared" si="2"/>
        <v>0</v>
      </c>
      <c r="AF17" s="49">
        <f t="shared" si="0"/>
        <v>0</v>
      </c>
      <c r="AG17" s="16">
        <f>AE18+AF17</f>
        <v>0</v>
      </c>
      <c r="AH17" s="99"/>
      <c r="AI17" s="101"/>
      <c r="AJ17" s="101"/>
      <c r="AK17" s="103"/>
      <c r="AL17" s="116"/>
      <c r="AM17" s="48">
        <v>1.1574074074074073E-05</v>
      </c>
    </row>
    <row r="18" spans="1:39" ht="13.5" customHeight="1">
      <c r="A18" s="107" t="s">
        <v>32</v>
      </c>
      <c r="B18" s="108" t="s">
        <v>33</v>
      </c>
      <c r="C18" s="109"/>
      <c r="D18" s="111"/>
      <c r="E18" s="111"/>
      <c r="F18" s="113"/>
      <c r="G18" s="97"/>
      <c r="H18" s="13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5">
        <v>0</v>
      </c>
      <c r="AC18" s="17">
        <v>0</v>
      </c>
      <c r="AD18" s="16">
        <v>0</v>
      </c>
      <c r="AE18" s="16">
        <f>AD17-AC17</f>
        <v>0</v>
      </c>
      <c r="AF18" s="49">
        <f t="shared" si="0"/>
        <v>0</v>
      </c>
      <c r="AG18" s="16">
        <f>AE19+AF18</f>
        <v>0</v>
      </c>
      <c r="AH18" s="99">
        <f>AG19</f>
        <v>0</v>
      </c>
      <c r="AI18" s="101"/>
      <c r="AJ18" s="101"/>
      <c r="AK18" s="103" t="e">
        <f>AH18/AH$8*AK$8</f>
        <v>#DIV/0!</v>
      </c>
      <c r="AL18" s="116"/>
      <c r="AM18" s="48">
        <v>1.1574074074074073E-05</v>
      </c>
    </row>
    <row r="19" spans="1:39" ht="13.5" customHeight="1">
      <c r="A19" s="107"/>
      <c r="B19" s="108"/>
      <c r="C19" s="109"/>
      <c r="D19" s="111"/>
      <c r="E19" s="111"/>
      <c r="F19" s="113"/>
      <c r="G19" s="97"/>
      <c r="H19" s="13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5">
        <v>0</v>
      </c>
      <c r="AC19" s="17">
        <v>0</v>
      </c>
      <c r="AD19" s="16">
        <v>0</v>
      </c>
      <c r="AE19" s="16">
        <f t="shared" si="2"/>
        <v>0</v>
      </c>
      <c r="AF19" s="49">
        <f t="shared" si="0"/>
        <v>0</v>
      </c>
      <c r="AG19" s="16">
        <f t="shared" si="1"/>
        <v>0</v>
      </c>
      <c r="AH19" s="99"/>
      <c r="AI19" s="101"/>
      <c r="AJ19" s="101"/>
      <c r="AK19" s="103"/>
      <c r="AL19" s="116"/>
      <c r="AM19" s="48">
        <v>1.1574074074074073E-05</v>
      </c>
    </row>
    <row r="20" spans="1:39" ht="13.5" customHeight="1">
      <c r="A20" s="107" t="s">
        <v>34</v>
      </c>
      <c r="B20" s="108" t="s">
        <v>35</v>
      </c>
      <c r="C20" s="109"/>
      <c r="D20" s="111"/>
      <c r="E20" s="111"/>
      <c r="F20" s="113"/>
      <c r="G20" s="97"/>
      <c r="H20" s="13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5">
        <v>0</v>
      </c>
      <c r="AC20" s="17">
        <v>0</v>
      </c>
      <c r="AD20" s="16">
        <v>0</v>
      </c>
      <c r="AE20" s="16">
        <f t="shared" si="2"/>
        <v>0</v>
      </c>
      <c r="AF20" s="49">
        <f t="shared" si="0"/>
        <v>0</v>
      </c>
      <c r="AG20" s="16">
        <f t="shared" si="1"/>
        <v>0</v>
      </c>
      <c r="AH20" s="99">
        <f>AG20</f>
        <v>0</v>
      </c>
      <c r="AI20" s="101"/>
      <c r="AJ20" s="101"/>
      <c r="AK20" s="103" t="e">
        <f>AH20/AH$8*AK$8</f>
        <v>#DIV/0!</v>
      </c>
      <c r="AL20" s="115"/>
      <c r="AM20" s="48">
        <v>1.1574074074074073E-05</v>
      </c>
    </row>
    <row r="21" spans="1:39" ht="13.5" customHeight="1">
      <c r="A21" s="107"/>
      <c r="B21" s="108"/>
      <c r="C21" s="109"/>
      <c r="D21" s="111"/>
      <c r="E21" s="111"/>
      <c r="F21" s="113"/>
      <c r="G21" s="97"/>
      <c r="H21" s="13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>
        <v>0</v>
      </c>
      <c r="AC21" s="17">
        <v>0</v>
      </c>
      <c r="AD21" s="16">
        <v>0</v>
      </c>
      <c r="AE21" s="16">
        <f t="shared" si="2"/>
        <v>0</v>
      </c>
      <c r="AF21" s="49">
        <f t="shared" si="0"/>
        <v>0</v>
      </c>
      <c r="AG21" s="16">
        <f t="shared" si="1"/>
        <v>0</v>
      </c>
      <c r="AH21" s="99"/>
      <c r="AI21" s="101"/>
      <c r="AJ21" s="101"/>
      <c r="AK21" s="103"/>
      <c r="AL21" s="115"/>
      <c r="AM21" s="48">
        <v>1.1574074074074073E-05</v>
      </c>
    </row>
    <row r="22" spans="1:39" ht="13.5" customHeight="1">
      <c r="A22" s="107" t="s">
        <v>36</v>
      </c>
      <c r="B22" s="108" t="s">
        <v>37</v>
      </c>
      <c r="C22" s="109"/>
      <c r="D22" s="111"/>
      <c r="E22" s="111"/>
      <c r="F22" s="113"/>
      <c r="G22" s="97"/>
      <c r="H22" s="1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>
        <v>0</v>
      </c>
      <c r="AC22" s="17">
        <v>0</v>
      </c>
      <c r="AD22" s="16">
        <v>0</v>
      </c>
      <c r="AE22" s="16">
        <f t="shared" si="2"/>
        <v>0</v>
      </c>
      <c r="AF22" s="49">
        <f>(H22+I22+J22+K22+L22+M22+N22+O22+P22+Q22+R22+S22+T22+U22+V22+W22+X22+Y22+Z22+AA22+AB22)*AM22</f>
        <v>0</v>
      </c>
      <c r="AG22" s="16">
        <f>AE22+AF22</f>
        <v>0</v>
      </c>
      <c r="AH22" s="99">
        <f>AG22</f>
        <v>0</v>
      </c>
      <c r="AI22" s="101"/>
      <c r="AJ22" s="101"/>
      <c r="AK22" s="103" t="e">
        <f>AH22/AH$8*AK$8</f>
        <v>#DIV/0!</v>
      </c>
      <c r="AL22" s="105"/>
      <c r="AM22" s="48">
        <v>1.1574074074074073E-05</v>
      </c>
    </row>
    <row r="23" spans="1:39" ht="13.5" customHeight="1">
      <c r="A23" s="107"/>
      <c r="B23" s="108"/>
      <c r="C23" s="109"/>
      <c r="D23" s="111"/>
      <c r="E23" s="111"/>
      <c r="F23" s="113"/>
      <c r="G23" s="97"/>
      <c r="H23" s="13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>
        <v>0</v>
      </c>
      <c r="AC23" s="17">
        <v>0</v>
      </c>
      <c r="AD23" s="16">
        <v>0</v>
      </c>
      <c r="AE23" s="16">
        <f t="shared" si="2"/>
        <v>0</v>
      </c>
      <c r="AF23" s="49">
        <f>(H23+I23+J23+K23+L23+M23+N23+O23+P23+Q23+R23+S23+T23+U23+V23+W23+X23+Y23+Z23+AA23+AB23)*AM23</f>
        <v>0</v>
      </c>
      <c r="AG23" s="16">
        <f>AE23+AF23</f>
        <v>0</v>
      </c>
      <c r="AH23" s="99"/>
      <c r="AI23" s="101"/>
      <c r="AJ23" s="101"/>
      <c r="AK23" s="103"/>
      <c r="AL23" s="105"/>
      <c r="AM23" s="48">
        <v>1.1574074074074073E-05</v>
      </c>
    </row>
    <row r="24" spans="1:39" ht="13.5" customHeight="1">
      <c r="A24" s="107" t="s">
        <v>38</v>
      </c>
      <c r="B24" s="108" t="s">
        <v>39</v>
      </c>
      <c r="C24" s="109"/>
      <c r="D24" s="111"/>
      <c r="E24" s="111"/>
      <c r="F24" s="113"/>
      <c r="G24" s="97"/>
      <c r="H24" s="13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>
        <v>0</v>
      </c>
      <c r="AC24" s="17">
        <v>0</v>
      </c>
      <c r="AD24" s="16">
        <v>0</v>
      </c>
      <c r="AE24" s="16">
        <f t="shared" si="2"/>
        <v>0</v>
      </c>
      <c r="AF24" s="49">
        <f t="shared" si="0"/>
        <v>0</v>
      </c>
      <c r="AG24" s="16">
        <f t="shared" si="1"/>
        <v>0</v>
      </c>
      <c r="AH24" s="99">
        <f>AG25</f>
        <v>0</v>
      </c>
      <c r="AI24" s="101"/>
      <c r="AJ24" s="101"/>
      <c r="AK24" s="103" t="e">
        <f>AH24/AH$8*AK$8</f>
        <v>#DIV/0!</v>
      </c>
      <c r="AL24" s="105"/>
      <c r="AM24" s="48">
        <v>1.1574074074074073E-05</v>
      </c>
    </row>
    <row r="25" spans="1:39" ht="13.5" customHeight="1">
      <c r="A25" s="107"/>
      <c r="B25" s="108"/>
      <c r="C25" s="109"/>
      <c r="D25" s="111"/>
      <c r="E25" s="111"/>
      <c r="F25" s="113"/>
      <c r="G25" s="97"/>
      <c r="H25" s="13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5">
        <v>0</v>
      </c>
      <c r="AC25" s="17">
        <v>0</v>
      </c>
      <c r="AD25" s="16">
        <v>0</v>
      </c>
      <c r="AE25" s="16">
        <f t="shared" si="2"/>
        <v>0</v>
      </c>
      <c r="AF25" s="49">
        <f>(H25+I25+J25+K25+L25+M25+N25+O25+P25+Q25+R25+S25+T25+U25+V25+W25+X25+Y25+Z25+AA25+AB25)*AM25</f>
        <v>0</v>
      </c>
      <c r="AG25" s="16">
        <f t="shared" si="1"/>
        <v>0</v>
      </c>
      <c r="AH25" s="99"/>
      <c r="AI25" s="101"/>
      <c r="AJ25" s="101"/>
      <c r="AK25" s="103"/>
      <c r="AL25" s="105"/>
      <c r="AM25" s="48">
        <v>1.1574074074074073E-05</v>
      </c>
    </row>
    <row r="26" spans="1:39" ht="13.5" customHeight="1">
      <c r="A26" s="107" t="s">
        <v>28</v>
      </c>
      <c r="B26" s="108" t="s">
        <v>40</v>
      </c>
      <c r="C26" s="109"/>
      <c r="D26" s="111"/>
      <c r="E26" s="111"/>
      <c r="F26" s="113"/>
      <c r="G26" s="97"/>
      <c r="H26" s="13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>
        <v>0</v>
      </c>
      <c r="AC26" s="17">
        <v>0</v>
      </c>
      <c r="AD26" s="16">
        <v>0</v>
      </c>
      <c r="AE26" s="16">
        <f t="shared" si="2"/>
        <v>0</v>
      </c>
      <c r="AF26" s="49">
        <f>(H26+I26+J26+K26+L26+M26+N26+O26+P26+Q26+R26+S26+T26+U26+V26+W26+X26+Y26+Z26+AA26+AB26)*AM26</f>
        <v>0</v>
      </c>
      <c r="AG26" s="16">
        <f t="shared" si="1"/>
        <v>0</v>
      </c>
      <c r="AH26" s="99">
        <f>AG27</f>
        <v>0</v>
      </c>
      <c r="AI26" s="101"/>
      <c r="AJ26" s="101"/>
      <c r="AK26" s="103" t="e">
        <f>AH26/AH$8*AK$8</f>
        <v>#DIV/0!</v>
      </c>
      <c r="AL26" s="105"/>
      <c r="AM26" s="48">
        <v>1.1574074074074073E-05</v>
      </c>
    </row>
    <row r="27" spans="1:39" ht="13.5" customHeight="1" thickBot="1">
      <c r="A27" s="107"/>
      <c r="B27" s="108"/>
      <c r="C27" s="110"/>
      <c r="D27" s="112"/>
      <c r="E27" s="112"/>
      <c r="F27" s="114"/>
      <c r="G27" s="98"/>
      <c r="H27" s="22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>
        <v>0</v>
      </c>
      <c r="AC27" s="18">
        <v>0</v>
      </c>
      <c r="AD27" s="19">
        <v>0</v>
      </c>
      <c r="AE27" s="19">
        <f t="shared" si="2"/>
        <v>0</v>
      </c>
      <c r="AF27" s="50">
        <f t="shared" si="0"/>
        <v>0</v>
      </c>
      <c r="AG27" s="19">
        <f t="shared" si="1"/>
        <v>0</v>
      </c>
      <c r="AH27" s="100"/>
      <c r="AI27" s="102"/>
      <c r="AJ27" s="102"/>
      <c r="AK27" s="104"/>
      <c r="AL27" s="106"/>
      <c r="AM27" s="48">
        <v>1.1574074074074073E-05</v>
      </c>
    </row>
    <row r="28" spans="1:39" ht="13.5" customHeight="1">
      <c r="A28" s="78"/>
      <c r="B28" s="78"/>
      <c r="C28" s="79"/>
      <c r="D28" s="80"/>
      <c r="E28" s="80"/>
      <c r="F28" s="79"/>
      <c r="G28" s="7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  <c r="AD28" s="82"/>
      <c r="AE28" s="82"/>
      <c r="AF28" s="83"/>
      <c r="AG28" s="82"/>
      <c r="AH28" s="84"/>
      <c r="AI28" s="85"/>
      <c r="AJ28" s="85"/>
      <c r="AK28" s="86"/>
      <c r="AL28" s="85"/>
      <c r="AM28" s="48"/>
    </row>
    <row r="29" spans="1:39" ht="13.5" customHeight="1">
      <c r="A29" s="78"/>
      <c r="B29" s="78"/>
      <c r="C29" s="79"/>
      <c r="D29" s="80"/>
      <c r="E29" s="80"/>
      <c r="F29" s="79"/>
      <c r="G29" s="7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2"/>
      <c r="AE29" s="82"/>
      <c r="AF29" s="83"/>
      <c r="AG29" s="82"/>
      <c r="AH29" s="84"/>
      <c r="AI29" s="85"/>
      <c r="AJ29" s="85"/>
      <c r="AK29" s="86"/>
      <c r="AL29" s="85"/>
      <c r="AM29" s="48"/>
    </row>
    <row r="30" spans="1:25" s="10" customFormat="1" ht="26.25" customHeight="1" outlineLevel="1">
      <c r="A30" s="54" t="s">
        <v>63</v>
      </c>
      <c r="B30" s="55"/>
      <c r="C30" s="6"/>
      <c r="D30" s="6"/>
      <c r="E30" s="56"/>
      <c r="F30" s="8"/>
      <c r="G30" s="36"/>
      <c r="H30" s="57"/>
      <c r="I30" s="37"/>
      <c r="J30" s="57"/>
      <c r="K30" s="37"/>
      <c r="L30" s="37"/>
      <c r="M30" s="37"/>
      <c r="N30" s="37"/>
      <c r="O30" s="37"/>
      <c r="P30" s="37"/>
      <c r="Q30" s="37"/>
      <c r="R30" s="38"/>
      <c r="S30" s="38"/>
      <c r="T30" s="58"/>
      <c r="U30" s="52"/>
      <c r="V30" s="52"/>
      <c r="W30" s="52"/>
      <c r="X30" s="53"/>
      <c r="Y30" s="53"/>
    </row>
    <row r="31" spans="1:25" s="10" customFormat="1" ht="11.25" customHeight="1" outlineLevel="1">
      <c r="A31" s="54"/>
      <c r="B31" s="55"/>
      <c r="C31" s="6"/>
      <c r="D31" s="6"/>
      <c r="E31" s="56"/>
      <c r="F31" s="8"/>
      <c r="G31" s="36"/>
      <c r="H31" s="57"/>
      <c r="I31" s="37"/>
      <c r="J31" s="57"/>
      <c r="K31" s="37"/>
      <c r="L31" s="37"/>
      <c r="M31" s="37"/>
      <c r="N31" s="37"/>
      <c r="O31" s="37"/>
      <c r="P31" s="37"/>
      <c r="Q31" s="37"/>
      <c r="R31" s="38"/>
      <c r="S31" s="38"/>
      <c r="T31" s="58"/>
      <c r="U31" s="52"/>
      <c r="V31" s="52"/>
      <c r="W31" s="52"/>
      <c r="X31" s="53"/>
      <c r="Y31" s="53"/>
    </row>
    <row r="32" spans="1:25" s="10" customFormat="1" ht="27" customHeight="1" outlineLevel="1">
      <c r="A32" s="54" t="s">
        <v>69</v>
      </c>
      <c r="B32" s="52"/>
      <c r="C32" s="51"/>
      <c r="D32" s="51"/>
      <c r="E32" s="59"/>
      <c r="F32" s="9"/>
      <c r="G32" s="60"/>
      <c r="H32" s="61"/>
      <c r="I32" s="52"/>
      <c r="J32" s="61"/>
      <c r="K32" s="52"/>
      <c r="L32" s="52"/>
      <c r="M32" s="52"/>
      <c r="N32" s="52"/>
      <c r="O32" s="52"/>
      <c r="P32" s="52"/>
      <c r="Q32" s="52"/>
      <c r="R32" s="52"/>
      <c r="S32" s="52"/>
      <c r="T32" s="62"/>
      <c r="U32" s="52"/>
      <c r="V32" s="52"/>
      <c r="W32" s="52"/>
      <c r="X32" s="53"/>
      <c r="Y32" s="53"/>
    </row>
    <row r="33" spans="1:7" ht="12.75">
      <c r="A33" s="63"/>
      <c r="B33" s="26"/>
      <c r="C33" s="11"/>
      <c r="D33" s="11"/>
      <c r="E33" s="27"/>
      <c r="G33" s="28"/>
    </row>
    <row r="34" ht="27.75" customHeight="1" hidden="1">
      <c r="A34" s="54" t="s">
        <v>8</v>
      </c>
    </row>
    <row r="35" spans="6:7" ht="12.75" hidden="1">
      <c r="F35" s="71" t="s">
        <v>9</v>
      </c>
      <c r="G35" s="72">
        <v>43591.502924768516</v>
      </c>
    </row>
  </sheetData>
  <sheetProtection/>
  <mergeCells count="132">
    <mergeCell ref="A1:AL1"/>
    <mergeCell ref="A2:AL2"/>
    <mergeCell ref="A4:AL4"/>
    <mergeCell ref="A6:A7"/>
    <mergeCell ref="B6:B7"/>
    <mergeCell ref="C6:C7"/>
    <mergeCell ref="D6:D7"/>
    <mergeCell ref="E6:E7"/>
    <mergeCell ref="F6:F7"/>
    <mergeCell ref="G6:G7"/>
    <mergeCell ref="H6:AB6"/>
    <mergeCell ref="AC6:AL6"/>
    <mergeCell ref="A8:A9"/>
    <mergeCell ref="B8:B9"/>
    <mergeCell ref="C8:C9"/>
    <mergeCell ref="D8:D9"/>
    <mergeCell ref="E8:E9"/>
    <mergeCell ref="F8:F9"/>
    <mergeCell ref="G8:G9"/>
    <mergeCell ref="AH8:AH9"/>
    <mergeCell ref="AI8:AI9"/>
    <mergeCell ref="AJ8:AJ9"/>
    <mergeCell ref="AK8:AK9"/>
    <mergeCell ref="AL8:AL9"/>
    <mergeCell ref="A10:A11"/>
    <mergeCell ref="B10:B11"/>
    <mergeCell ref="C10:C11"/>
    <mergeCell ref="D10:D11"/>
    <mergeCell ref="E10:E11"/>
    <mergeCell ref="F10:F11"/>
    <mergeCell ref="G10:G11"/>
    <mergeCell ref="AH10:AH11"/>
    <mergeCell ref="AI10:AI11"/>
    <mergeCell ref="AJ10:AJ11"/>
    <mergeCell ref="AK10:AK11"/>
    <mergeCell ref="AL10:AL11"/>
    <mergeCell ref="A12:A13"/>
    <mergeCell ref="B12:B13"/>
    <mergeCell ref="C12:C13"/>
    <mergeCell ref="D12:D13"/>
    <mergeCell ref="E12:E13"/>
    <mergeCell ref="F12:F13"/>
    <mergeCell ref="G12:G13"/>
    <mergeCell ref="AH12:AH13"/>
    <mergeCell ref="AI12:AI13"/>
    <mergeCell ref="AJ12:AJ13"/>
    <mergeCell ref="AK12:AK13"/>
    <mergeCell ref="AL12:AL13"/>
    <mergeCell ref="A14:A15"/>
    <mergeCell ref="B14:B15"/>
    <mergeCell ref="C14:C15"/>
    <mergeCell ref="D14:D15"/>
    <mergeCell ref="E14:E15"/>
    <mergeCell ref="F14:F15"/>
    <mergeCell ref="G14:G15"/>
    <mergeCell ref="AH14:AH15"/>
    <mergeCell ref="AI14:AI15"/>
    <mergeCell ref="AJ14:AJ15"/>
    <mergeCell ref="AK14:AK15"/>
    <mergeCell ref="AL14:AL15"/>
    <mergeCell ref="A16:A17"/>
    <mergeCell ref="B16:B17"/>
    <mergeCell ref="C16:C17"/>
    <mergeCell ref="D16:D17"/>
    <mergeCell ref="E16:E17"/>
    <mergeCell ref="F16:F17"/>
    <mergeCell ref="G16:G17"/>
    <mergeCell ref="AH16:AH17"/>
    <mergeCell ref="AI16:AI17"/>
    <mergeCell ref="AJ16:AJ17"/>
    <mergeCell ref="AK16:AK17"/>
    <mergeCell ref="AL16:AL17"/>
    <mergeCell ref="A18:A19"/>
    <mergeCell ref="B18:B19"/>
    <mergeCell ref="C18:C19"/>
    <mergeCell ref="D18:D19"/>
    <mergeCell ref="E18:E19"/>
    <mergeCell ref="F18:F19"/>
    <mergeCell ref="G18:G19"/>
    <mergeCell ref="AH18:AH19"/>
    <mergeCell ref="AI18:AI19"/>
    <mergeCell ref="AJ18:AJ19"/>
    <mergeCell ref="AK18:AK19"/>
    <mergeCell ref="AL18:AL19"/>
    <mergeCell ref="A20:A21"/>
    <mergeCell ref="B20:B21"/>
    <mergeCell ref="C20:C21"/>
    <mergeCell ref="D20:D21"/>
    <mergeCell ref="E20:E21"/>
    <mergeCell ref="F20:F21"/>
    <mergeCell ref="G20:G21"/>
    <mergeCell ref="AH20:AH21"/>
    <mergeCell ref="AI20:AI21"/>
    <mergeCell ref="AJ20:AJ21"/>
    <mergeCell ref="AK20:AK21"/>
    <mergeCell ref="AL20:AL21"/>
    <mergeCell ref="A22:A23"/>
    <mergeCell ref="B22:B23"/>
    <mergeCell ref="C22:C23"/>
    <mergeCell ref="D22:D23"/>
    <mergeCell ref="E22:E23"/>
    <mergeCell ref="F22:F23"/>
    <mergeCell ref="G22:G23"/>
    <mergeCell ref="AH22:AH23"/>
    <mergeCell ref="AI22:AI23"/>
    <mergeCell ref="AJ22:AJ23"/>
    <mergeCell ref="AK22:AK23"/>
    <mergeCell ref="AL22:AL23"/>
    <mergeCell ref="A24:A25"/>
    <mergeCell ref="B24:B25"/>
    <mergeCell ref="C24:C25"/>
    <mergeCell ref="D24:D25"/>
    <mergeCell ref="E24:E25"/>
    <mergeCell ref="F24:F25"/>
    <mergeCell ref="G24:G25"/>
    <mergeCell ref="AH24:AH25"/>
    <mergeCell ref="AI24:AI25"/>
    <mergeCell ref="AJ24:AJ25"/>
    <mergeCell ref="AK24:AK25"/>
    <mergeCell ref="AL24:AL25"/>
    <mergeCell ref="A26:A27"/>
    <mergeCell ref="B26:B27"/>
    <mergeCell ref="C26:C27"/>
    <mergeCell ref="D26:D27"/>
    <mergeCell ref="E26:E27"/>
    <mergeCell ref="F26:F27"/>
    <mergeCell ref="G26:G27"/>
    <mergeCell ref="AH26:AH27"/>
    <mergeCell ref="AI26:AI27"/>
    <mergeCell ref="AJ26:AJ27"/>
    <mergeCell ref="AK26:AK27"/>
    <mergeCell ref="AL26:AL27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tabSelected="1" zoomScale="90" zoomScaleNormal="90" zoomScalePageLayoutView="0" workbookViewId="0" topLeftCell="A1">
      <selection activeCell="AK3" sqref="AK1:AK16384"/>
    </sheetView>
  </sheetViews>
  <sheetFormatPr defaultColWidth="9.140625" defaultRowHeight="15" outlineLevelRow="1" outlineLevelCol="1"/>
  <cols>
    <col min="1" max="1" width="4.28125" style="26" customWidth="1"/>
    <col min="2" max="2" width="6.421875" style="67" hidden="1" customWidth="1"/>
    <col min="3" max="3" width="25.00390625" style="68" customWidth="1"/>
    <col min="4" max="4" width="5.57421875" style="68" hidden="1" customWidth="1"/>
    <col min="5" max="5" width="5.7109375" style="69" hidden="1" customWidth="1"/>
    <col min="6" max="6" width="27.421875" style="2" hidden="1" customWidth="1"/>
    <col min="7" max="7" width="17.8515625" style="70" hidden="1" customWidth="1"/>
    <col min="8" max="10" width="3.8515625" style="26" customWidth="1"/>
    <col min="11" max="11" width="4.8515625" style="26" customWidth="1"/>
    <col min="12" max="12" width="5.00390625" style="26" customWidth="1"/>
    <col min="13" max="15" width="3.8515625" style="26" customWidth="1"/>
    <col min="16" max="16" width="5.140625" style="26" customWidth="1"/>
    <col min="17" max="17" width="3.8515625" style="26" customWidth="1"/>
    <col min="18" max="19" width="3.8515625" style="64" customWidth="1"/>
    <col min="20" max="20" width="3.8515625" style="65" customWidth="1"/>
    <col min="21" max="21" width="3.8515625" style="66" customWidth="1"/>
    <col min="22" max="23" width="3.8515625" style="66" customWidth="1" outlineLevel="1"/>
    <col min="24" max="24" width="3.8515625" style="26" hidden="1" customWidth="1" outlineLevel="1"/>
    <col min="25" max="25" width="3.8515625" style="26" hidden="1" customWidth="1"/>
    <col min="26" max="28" width="3.8515625" style="3" hidden="1" customWidth="1"/>
    <col min="29" max="35" width="9.140625" style="3" customWidth="1"/>
    <col min="36" max="38" width="0" style="3" hidden="1" customWidth="1"/>
    <col min="39" max="39" width="9.140625" style="3" hidden="1" customWidth="1"/>
    <col min="40" max="16384" width="9.140625" style="3" customWidth="1"/>
  </cols>
  <sheetData>
    <row r="1" spans="1:38" ht="45.7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ht="65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2.75">
      <c r="A3" s="25" t="s">
        <v>66</v>
      </c>
      <c r="B3" s="26"/>
      <c r="C3" s="11"/>
      <c r="D3" s="11"/>
      <c r="E3" s="27"/>
      <c r="F3" s="25"/>
      <c r="G3" s="28"/>
      <c r="H3" s="29"/>
      <c r="I3" s="2"/>
      <c r="J3" s="29"/>
      <c r="K3" s="2"/>
      <c r="L3" s="2"/>
      <c r="M3" s="2"/>
      <c r="N3" s="2"/>
      <c r="O3" s="2"/>
      <c r="P3" s="2"/>
      <c r="Q3" s="2"/>
      <c r="R3" s="1"/>
      <c r="S3" s="1"/>
      <c r="T3" s="30"/>
      <c r="U3" s="4"/>
      <c r="V3" s="4"/>
      <c r="W3" s="31"/>
      <c r="X3" s="32"/>
      <c r="AG3" s="3" t="s">
        <v>68</v>
      </c>
      <c r="AL3" s="12"/>
    </row>
    <row r="4" spans="1:38" ht="90.75" customHeight="1">
      <c r="A4" s="133" t="s">
        <v>72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</row>
    <row r="5" spans="1:25" s="7" customFormat="1" ht="15.75" outlineLevel="1" thickBot="1">
      <c r="A5" s="33"/>
      <c r="B5" s="33"/>
      <c r="C5" s="5"/>
      <c r="D5" s="6"/>
      <c r="E5" s="34" t="s">
        <v>6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39"/>
      <c r="U5" s="40"/>
      <c r="V5" s="40"/>
      <c r="W5" s="41"/>
      <c r="X5" s="37"/>
      <c r="Y5" s="37"/>
    </row>
    <row r="6" spans="1:38" ht="42.75" customHeight="1" thickBot="1">
      <c r="A6" s="134" t="s">
        <v>0</v>
      </c>
      <c r="B6" s="136" t="s">
        <v>11</v>
      </c>
      <c r="C6" s="138" t="s">
        <v>12</v>
      </c>
      <c r="D6" s="140" t="s">
        <v>13</v>
      </c>
      <c r="E6" s="140" t="s">
        <v>41</v>
      </c>
      <c r="F6" s="142" t="s">
        <v>14</v>
      </c>
      <c r="G6" s="144" t="s">
        <v>67</v>
      </c>
      <c r="H6" s="120" t="s">
        <v>15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123" t="s">
        <v>1</v>
      </c>
      <c r="AD6" s="124"/>
      <c r="AE6" s="124"/>
      <c r="AF6" s="124"/>
      <c r="AG6" s="124"/>
      <c r="AH6" s="124"/>
      <c r="AI6" s="124"/>
      <c r="AJ6" s="124"/>
      <c r="AK6" s="124"/>
      <c r="AL6" s="125"/>
    </row>
    <row r="7" spans="1:38" ht="135" customHeight="1" thickBot="1">
      <c r="A7" s="135"/>
      <c r="B7" s="137"/>
      <c r="C7" s="139"/>
      <c r="D7" s="141"/>
      <c r="E7" s="141"/>
      <c r="F7" s="143"/>
      <c r="G7" s="145"/>
      <c r="H7" s="87" t="s">
        <v>42</v>
      </c>
      <c r="I7" s="88" t="s">
        <v>43</v>
      </c>
      <c r="J7" s="88" t="s">
        <v>44</v>
      </c>
      <c r="K7" s="88" t="s">
        <v>45</v>
      </c>
      <c r="L7" s="88" t="s">
        <v>46</v>
      </c>
      <c r="M7" s="88" t="s">
        <v>47</v>
      </c>
      <c r="N7" s="88" t="s">
        <v>48</v>
      </c>
      <c r="O7" s="88" t="s">
        <v>49</v>
      </c>
      <c r="P7" s="88" t="s">
        <v>50</v>
      </c>
      <c r="Q7" s="88" t="s">
        <v>51</v>
      </c>
      <c r="R7" s="88" t="s">
        <v>52</v>
      </c>
      <c r="S7" s="88" t="s">
        <v>53</v>
      </c>
      <c r="T7" s="88" t="s">
        <v>54</v>
      </c>
      <c r="U7" s="88" t="s">
        <v>55</v>
      </c>
      <c r="V7" s="88" t="s">
        <v>56</v>
      </c>
      <c r="W7" s="88" t="s">
        <v>57</v>
      </c>
      <c r="X7" s="88" t="s">
        <v>58</v>
      </c>
      <c r="Y7" s="88" t="s">
        <v>59</v>
      </c>
      <c r="Z7" s="88" t="s">
        <v>60</v>
      </c>
      <c r="AA7" s="88" t="s">
        <v>61</v>
      </c>
      <c r="AB7" s="89" t="s">
        <v>62</v>
      </c>
      <c r="AC7" s="73" t="s">
        <v>16</v>
      </c>
      <c r="AD7" s="74" t="s">
        <v>17</v>
      </c>
      <c r="AE7" s="74" t="s">
        <v>2</v>
      </c>
      <c r="AF7" s="42" t="s">
        <v>18</v>
      </c>
      <c r="AG7" s="75" t="s">
        <v>19</v>
      </c>
      <c r="AH7" s="75" t="s">
        <v>1</v>
      </c>
      <c r="AI7" s="76" t="s">
        <v>3</v>
      </c>
      <c r="AJ7" s="76" t="s">
        <v>10</v>
      </c>
      <c r="AK7" s="77" t="s">
        <v>4</v>
      </c>
      <c r="AL7" s="43" t="s">
        <v>5</v>
      </c>
    </row>
    <row r="8" spans="1:39" ht="13.5" customHeight="1">
      <c r="A8" s="107" t="s">
        <v>20</v>
      </c>
      <c r="B8" s="108" t="s">
        <v>28</v>
      </c>
      <c r="C8" s="91" t="s">
        <v>100</v>
      </c>
      <c r="D8" s="111">
        <v>26</v>
      </c>
      <c r="E8" s="111"/>
      <c r="F8" s="113"/>
      <c r="G8" s="97" t="s">
        <v>103</v>
      </c>
      <c r="H8" s="13">
        <v>0</v>
      </c>
      <c r="I8" s="14">
        <v>0</v>
      </c>
      <c r="J8" s="14">
        <v>0</v>
      </c>
      <c r="K8" s="14">
        <v>0</v>
      </c>
      <c r="L8" s="14">
        <v>5</v>
      </c>
      <c r="M8" s="14">
        <v>0</v>
      </c>
      <c r="N8" s="14">
        <v>0</v>
      </c>
      <c r="O8" s="14">
        <v>0</v>
      </c>
      <c r="P8" s="14">
        <v>5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5">
        <v>0</v>
      </c>
      <c r="AC8" s="17">
        <v>0</v>
      </c>
      <c r="AD8" s="16">
        <v>0</v>
      </c>
      <c r="AE8" s="16">
        <v>0.0012384259259259258</v>
      </c>
      <c r="AF8" s="49">
        <f>(H8+I8+J8+K8+L8+M8+N8+O8+P8+Q8+R8+S8+T8+U8+V8+W8+X8+Y8+Z8+AA8+AB8)*AM8</f>
        <v>0.00011574074074074073</v>
      </c>
      <c r="AG8" s="16">
        <f aca="true" t="shared" si="0" ref="AG8:AG23">AE8+AF8</f>
        <v>0.0013541666666666665</v>
      </c>
      <c r="AH8" s="99">
        <f>AG9</f>
        <v>0.001238425925925926</v>
      </c>
      <c r="AI8" s="101">
        <v>1</v>
      </c>
      <c r="AJ8" s="101"/>
      <c r="AK8" s="118">
        <v>1</v>
      </c>
      <c r="AL8" s="116"/>
      <c r="AM8" s="48">
        <v>1.1574074074074073E-05</v>
      </c>
    </row>
    <row r="9" spans="1:39" ht="13.5" customHeight="1">
      <c r="A9" s="107"/>
      <c r="B9" s="108"/>
      <c r="C9" s="90"/>
      <c r="D9" s="111"/>
      <c r="E9" s="111"/>
      <c r="F9" s="113"/>
      <c r="G9" s="97"/>
      <c r="H9" s="13">
        <v>0</v>
      </c>
      <c r="I9" s="14">
        <v>0</v>
      </c>
      <c r="J9" s="14">
        <v>0</v>
      </c>
      <c r="K9" s="14">
        <v>0</v>
      </c>
      <c r="L9" s="14">
        <v>5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5">
        <v>0</v>
      </c>
      <c r="AC9" s="17">
        <v>0</v>
      </c>
      <c r="AD9" s="16">
        <v>0</v>
      </c>
      <c r="AE9" s="16">
        <v>0.0011805555555555556</v>
      </c>
      <c r="AF9" s="49">
        <f>(H9+I9+J9+K9+L9+M9+N9+O9+P9+Q9+R9+S9+T9+U9+V9+W9+X9+Y9+Z9+AA9+AB9)*AM9</f>
        <v>5.7870370370370366E-05</v>
      </c>
      <c r="AG9" s="16">
        <f t="shared" si="0"/>
        <v>0.001238425925925926</v>
      </c>
      <c r="AH9" s="99"/>
      <c r="AI9" s="101"/>
      <c r="AJ9" s="101"/>
      <c r="AK9" s="103"/>
      <c r="AL9" s="116"/>
      <c r="AM9" s="48">
        <v>1.1574074074074073E-05</v>
      </c>
    </row>
    <row r="10" spans="1:39" ht="13.5" customHeight="1">
      <c r="A10" s="107" t="s">
        <v>23</v>
      </c>
      <c r="B10" s="108" t="s">
        <v>31</v>
      </c>
      <c r="C10" s="93" t="s">
        <v>96</v>
      </c>
      <c r="D10" s="111">
        <v>15</v>
      </c>
      <c r="E10" s="111"/>
      <c r="F10" s="113"/>
      <c r="G10" s="97" t="s">
        <v>108</v>
      </c>
      <c r="H10" s="13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5">
        <v>0</v>
      </c>
      <c r="AC10" s="17">
        <v>0</v>
      </c>
      <c r="AD10" s="16">
        <v>0</v>
      </c>
      <c r="AE10" s="16">
        <v>0.0012847222222222223</v>
      </c>
      <c r="AF10" s="49">
        <f>(H10+I10+J10+K10+L10+M10+N10+O10+P10+Q10+R10+S10+T10+U10+V10+W10+X10+Y10+Z10+AA10+AB10)*AM10</f>
        <v>0</v>
      </c>
      <c r="AG10" s="16">
        <f t="shared" si="0"/>
        <v>0.0012847222222222223</v>
      </c>
      <c r="AH10" s="99">
        <f>AG11</f>
        <v>0.0012731481481481483</v>
      </c>
      <c r="AI10" s="101">
        <v>2</v>
      </c>
      <c r="AJ10" s="101"/>
      <c r="AK10" s="103">
        <f>AH10/AH$8*AK$8</f>
        <v>1.0280373831775702</v>
      </c>
      <c r="AL10" s="116"/>
      <c r="AM10" s="48">
        <v>1.1574074074074073E-05</v>
      </c>
    </row>
    <row r="11" spans="1:39" ht="13.5" customHeight="1">
      <c r="A11" s="107"/>
      <c r="B11" s="108"/>
      <c r="C11" s="90"/>
      <c r="D11" s="111"/>
      <c r="E11" s="111"/>
      <c r="F11" s="113"/>
      <c r="G11" s="97"/>
      <c r="H11" s="13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5">
        <v>0</v>
      </c>
      <c r="AC11" s="17">
        <v>0</v>
      </c>
      <c r="AD11" s="16">
        <v>0</v>
      </c>
      <c r="AE11" s="16">
        <v>0.0012731481481481483</v>
      </c>
      <c r="AF11" s="49">
        <f>(H11+I11+J11+K11+L11+M11+N11+O11+P11+Q11+R11+S11+T11+U11+V11+W11+X11+Y11+Z11+AA11+AB11)*AM11</f>
        <v>0</v>
      </c>
      <c r="AG11" s="16">
        <f t="shared" si="0"/>
        <v>0.0012731481481481483</v>
      </c>
      <c r="AH11" s="99"/>
      <c r="AI11" s="101"/>
      <c r="AJ11" s="101"/>
      <c r="AK11" s="103"/>
      <c r="AL11" s="116"/>
      <c r="AM11" s="48">
        <v>1.1574074074074073E-05</v>
      </c>
    </row>
    <row r="12" spans="1:39" ht="13.5" customHeight="1">
      <c r="A12" s="107" t="s">
        <v>24</v>
      </c>
      <c r="B12" s="108" t="s">
        <v>29</v>
      </c>
      <c r="C12" s="92" t="s">
        <v>95</v>
      </c>
      <c r="D12" s="111">
        <v>16</v>
      </c>
      <c r="E12" s="111"/>
      <c r="F12" s="113"/>
      <c r="G12" s="97" t="s">
        <v>110</v>
      </c>
      <c r="H12" s="13">
        <v>0</v>
      </c>
      <c r="I12" s="14">
        <v>0</v>
      </c>
      <c r="J12" s="14">
        <v>0</v>
      </c>
      <c r="K12" s="14">
        <v>5</v>
      </c>
      <c r="L12" s="14">
        <v>0</v>
      </c>
      <c r="M12" s="14">
        <v>5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5">
        <v>0</v>
      </c>
      <c r="AC12" s="17">
        <v>0</v>
      </c>
      <c r="AD12" s="16">
        <v>0</v>
      </c>
      <c r="AE12" s="16">
        <v>0.001261574074074074</v>
      </c>
      <c r="AF12" s="49">
        <f aca="true" t="shared" si="1" ref="AF12:AF23">(H12+I12+J12+K12+L12+M12+N12+O12+P12+Q12+R12+S12+T12+U12+V12+W12+X12+Y12+Z12+AA12+AB12)*AM12</f>
        <v>0.00011574074074074073</v>
      </c>
      <c r="AG12" s="16">
        <f t="shared" si="0"/>
        <v>0.0013773148148148147</v>
      </c>
      <c r="AH12" s="99">
        <f>AG13</f>
        <v>0.0013194444444444445</v>
      </c>
      <c r="AI12" s="101">
        <v>3</v>
      </c>
      <c r="AJ12" s="101"/>
      <c r="AK12" s="103">
        <f>AH12/AH$8*AK$8</f>
        <v>1.0654205607476634</v>
      </c>
      <c r="AL12" s="116"/>
      <c r="AM12" s="48">
        <v>1.1574074074074073E-05</v>
      </c>
    </row>
    <row r="13" spans="1:39" ht="13.5" customHeight="1">
      <c r="A13" s="107"/>
      <c r="B13" s="108"/>
      <c r="C13" s="92"/>
      <c r="D13" s="111"/>
      <c r="E13" s="111"/>
      <c r="F13" s="113"/>
      <c r="G13" s="97"/>
      <c r="H13" s="13">
        <v>0</v>
      </c>
      <c r="I13" s="14">
        <v>0</v>
      </c>
      <c r="J13" s="14">
        <v>0</v>
      </c>
      <c r="K13" s="14">
        <v>0</v>
      </c>
      <c r="L13" s="14">
        <v>5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5">
        <v>0</v>
      </c>
      <c r="AC13" s="17">
        <v>0</v>
      </c>
      <c r="AD13" s="16">
        <v>0</v>
      </c>
      <c r="AE13" s="16">
        <v>0.001261574074074074</v>
      </c>
      <c r="AF13" s="49">
        <f t="shared" si="1"/>
        <v>5.7870370370370366E-05</v>
      </c>
      <c r="AG13" s="16">
        <f t="shared" si="0"/>
        <v>0.0013194444444444445</v>
      </c>
      <c r="AH13" s="99"/>
      <c r="AI13" s="101"/>
      <c r="AJ13" s="101"/>
      <c r="AK13" s="103"/>
      <c r="AL13" s="116"/>
      <c r="AM13" s="48">
        <v>1.1574074074074073E-05</v>
      </c>
    </row>
    <row r="14" spans="1:39" ht="13.5" customHeight="1">
      <c r="A14" s="107" t="s">
        <v>25</v>
      </c>
      <c r="B14" s="108" t="s">
        <v>40</v>
      </c>
      <c r="C14" s="109" t="s">
        <v>99</v>
      </c>
      <c r="D14" s="111">
        <v>25</v>
      </c>
      <c r="E14" s="111"/>
      <c r="F14" s="113"/>
      <c r="G14" s="97" t="s">
        <v>102</v>
      </c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50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5">
        <v>0</v>
      </c>
      <c r="AC14" s="17">
        <v>0</v>
      </c>
      <c r="AD14" s="16">
        <v>0</v>
      </c>
      <c r="AE14" s="16">
        <v>0.0013194444444444443</v>
      </c>
      <c r="AF14" s="49">
        <f aca="true" t="shared" si="2" ref="AF14:AF19">(H14+I14+J14+K14+L14+M14+N14+O14+P14+Q14+R14+S14+T14+U14+V14+W14+X14+Y14+Z14+AA14+AB14)*AM14</f>
        <v>0.0005787037037037037</v>
      </c>
      <c r="AG14" s="16">
        <f t="shared" si="0"/>
        <v>0.001898148148148148</v>
      </c>
      <c r="AH14" s="99">
        <f>AG15</f>
        <v>0.0013425925925925927</v>
      </c>
      <c r="AI14" s="101">
        <v>4</v>
      </c>
      <c r="AJ14" s="101"/>
      <c r="AK14" s="103">
        <f>AH14/AH$8*AK$8</f>
        <v>1.0841121495327104</v>
      </c>
      <c r="AL14" s="105"/>
      <c r="AM14" s="48">
        <v>1.1574074074074073E-05</v>
      </c>
    </row>
    <row r="15" spans="1:39" ht="13.5" customHeight="1" thickBot="1">
      <c r="A15" s="107"/>
      <c r="B15" s="108"/>
      <c r="C15" s="110"/>
      <c r="D15" s="112"/>
      <c r="E15" s="112"/>
      <c r="F15" s="114"/>
      <c r="G15" s="98"/>
      <c r="H15" s="22">
        <v>0</v>
      </c>
      <c r="I15" s="20">
        <v>0</v>
      </c>
      <c r="J15" s="20">
        <v>0</v>
      </c>
      <c r="K15" s="20">
        <v>0</v>
      </c>
      <c r="L15" s="20">
        <v>5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1">
        <v>0</v>
      </c>
      <c r="AC15" s="18">
        <v>0</v>
      </c>
      <c r="AD15" s="19">
        <v>0</v>
      </c>
      <c r="AE15" s="19">
        <v>0.0012847222222222223</v>
      </c>
      <c r="AF15" s="50">
        <f t="shared" si="2"/>
        <v>5.7870370370370366E-05</v>
      </c>
      <c r="AG15" s="19">
        <f t="shared" si="0"/>
        <v>0.0013425925925925927</v>
      </c>
      <c r="AH15" s="100"/>
      <c r="AI15" s="102"/>
      <c r="AJ15" s="102"/>
      <c r="AK15" s="104"/>
      <c r="AL15" s="106"/>
      <c r="AM15" s="48">
        <v>1.1574074074074073E-05</v>
      </c>
    </row>
    <row r="16" spans="1:39" ht="13.5" customHeight="1">
      <c r="A16" s="107" t="s">
        <v>30</v>
      </c>
      <c r="B16" s="108" t="s">
        <v>26</v>
      </c>
      <c r="C16" s="90" t="s">
        <v>93</v>
      </c>
      <c r="D16" s="127">
        <v>41</v>
      </c>
      <c r="E16" s="127"/>
      <c r="F16" s="128"/>
      <c r="G16" s="129" t="s">
        <v>106</v>
      </c>
      <c r="H16" s="44">
        <v>0</v>
      </c>
      <c r="I16" s="45">
        <v>5</v>
      </c>
      <c r="J16" s="45">
        <v>0</v>
      </c>
      <c r="K16" s="45">
        <v>0</v>
      </c>
      <c r="L16" s="45">
        <v>5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6">
        <v>0</v>
      </c>
      <c r="AC16" s="23">
        <v>0</v>
      </c>
      <c r="AD16" s="24">
        <v>0</v>
      </c>
      <c r="AE16" s="24">
        <v>0.0015046296296296294</v>
      </c>
      <c r="AF16" s="47">
        <f t="shared" si="2"/>
        <v>0.00011574074074074073</v>
      </c>
      <c r="AG16" s="24">
        <f t="shared" si="0"/>
        <v>0.00162037037037037</v>
      </c>
      <c r="AH16" s="130">
        <f>AG16</f>
        <v>0.00162037037037037</v>
      </c>
      <c r="AI16" s="117">
        <v>5</v>
      </c>
      <c r="AJ16" s="117"/>
      <c r="AK16" s="154">
        <f>AH16/AH$8*AK$8</f>
        <v>1.3084112149532707</v>
      </c>
      <c r="AL16" s="146"/>
      <c r="AM16" s="48">
        <v>1.1574074074074073E-05</v>
      </c>
    </row>
    <row r="17" spans="1:39" ht="13.5" customHeight="1">
      <c r="A17" s="107"/>
      <c r="B17" s="108"/>
      <c r="C17" s="91"/>
      <c r="D17" s="111"/>
      <c r="E17" s="111"/>
      <c r="F17" s="113"/>
      <c r="G17" s="97"/>
      <c r="H17" s="13">
        <v>0</v>
      </c>
      <c r="I17" s="14">
        <v>5</v>
      </c>
      <c r="J17" s="14">
        <v>0</v>
      </c>
      <c r="K17" s="14">
        <v>0</v>
      </c>
      <c r="L17" s="14">
        <v>5</v>
      </c>
      <c r="M17" s="14">
        <v>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5">
        <v>0</v>
      </c>
      <c r="AC17" s="17">
        <v>0</v>
      </c>
      <c r="AD17" s="16">
        <v>0</v>
      </c>
      <c r="AE17" s="16">
        <v>0.0014583333333333334</v>
      </c>
      <c r="AF17" s="49">
        <f t="shared" si="2"/>
        <v>0.0001736111111111111</v>
      </c>
      <c r="AG17" s="16">
        <f t="shared" si="0"/>
        <v>0.0016319444444444445</v>
      </c>
      <c r="AH17" s="99"/>
      <c r="AI17" s="101"/>
      <c r="AJ17" s="101"/>
      <c r="AK17" s="155"/>
      <c r="AL17" s="147"/>
      <c r="AM17" s="48">
        <v>1.1574074074074073E-05</v>
      </c>
    </row>
    <row r="18" spans="1:39" ht="13.5" customHeight="1">
      <c r="A18" s="107" t="s">
        <v>32</v>
      </c>
      <c r="B18" s="108" t="s">
        <v>27</v>
      </c>
      <c r="C18" s="92" t="s">
        <v>94</v>
      </c>
      <c r="D18" s="111">
        <v>144</v>
      </c>
      <c r="E18" s="111"/>
      <c r="F18" s="113"/>
      <c r="G18" s="97"/>
      <c r="H18" s="13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50</v>
      </c>
      <c r="N18" s="14">
        <v>0</v>
      </c>
      <c r="O18" s="14">
        <v>0</v>
      </c>
      <c r="P18" s="14">
        <v>0</v>
      </c>
      <c r="Q18" s="14">
        <v>0</v>
      </c>
      <c r="R18" s="14">
        <v>5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5">
        <v>0</v>
      </c>
      <c r="AC18" s="17">
        <v>0</v>
      </c>
      <c r="AD18" s="16">
        <v>0</v>
      </c>
      <c r="AE18" s="16">
        <v>0.0013541666666666667</v>
      </c>
      <c r="AF18" s="49">
        <f t="shared" si="2"/>
        <v>0.000636574074074074</v>
      </c>
      <c r="AG18" s="16">
        <f t="shared" si="0"/>
        <v>0.001990740740740741</v>
      </c>
      <c r="AH18" s="99">
        <f>AG19</f>
        <v>0.0019791666666666664</v>
      </c>
      <c r="AI18" s="101">
        <v>6</v>
      </c>
      <c r="AJ18" s="101"/>
      <c r="AK18" s="103">
        <f>AH18/AH$8*AK$8</f>
        <v>1.598130841121495</v>
      </c>
      <c r="AL18" s="116"/>
      <c r="AM18" s="48">
        <v>1.1574074074074073E-05</v>
      </c>
    </row>
    <row r="19" spans="1:39" ht="13.5" customHeight="1">
      <c r="A19" s="107"/>
      <c r="B19" s="108"/>
      <c r="C19" s="93"/>
      <c r="D19" s="111">
        <v>1993</v>
      </c>
      <c r="E19" s="111" t="s">
        <v>21</v>
      </c>
      <c r="F19" s="113" t="s">
        <v>22</v>
      </c>
      <c r="G19" s="97" t="s">
        <v>7</v>
      </c>
      <c r="H19" s="13">
        <v>0</v>
      </c>
      <c r="I19" s="14">
        <v>0</v>
      </c>
      <c r="J19" s="14">
        <v>0</v>
      </c>
      <c r="K19" s="14">
        <v>0</v>
      </c>
      <c r="L19" s="14">
        <v>5</v>
      </c>
      <c r="M19" s="14">
        <v>50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5">
        <v>0</v>
      </c>
      <c r="AC19" s="17">
        <v>0</v>
      </c>
      <c r="AD19" s="16">
        <v>0</v>
      </c>
      <c r="AE19" s="16">
        <v>0.0013425925925925925</v>
      </c>
      <c r="AF19" s="49">
        <f t="shared" si="2"/>
        <v>0.000636574074074074</v>
      </c>
      <c r="AG19" s="16">
        <f t="shared" si="0"/>
        <v>0.0019791666666666664</v>
      </c>
      <c r="AH19" s="99"/>
      <c r="AI19" s="101"/>
      <c r="AJ19" s="101"/>
      <c r="AK19" s="103"/>
      <c r="AL19" s="116"/>
      <c r="AM19" s="48">
        <v>1.1574074074074073E-05</v>
      </c>
    </row>
    <row r="20" spans="1:39" ht="13.5" customHeight="1">
      <c r="A20" s="107" t="s">
        <v>34</v>
      </c>
      <c r="B20" s="108" t="s">
        <v>33</v>
      </c>
      <c r="C20" s="109" t="s">
        <v>97</v>
      </c>
      <c r="D20" s="111">
        <v>76</v>
      </c>
      <c r="E20" s="111"/>
      <c r="F20" s="113"/>
      <c r="G20" s="97" t="s">
        <v>104</v>
      </c>
      <c r="H20" s="13">
        <v>0</v>
      </c>
      <c r="I20" s="14">
        <v>0</v>
      </c>
      <c r="J20" s="14">
        <v>0</v>
      </c>
      <c r="K20" s="14">
        <v>0</v>
      </c>
      <c r="L20" s="14">
        <v>150</v>
      </c>
      <c r="M20" s="14">
        <v>0</v>
      </c>
      <c r="N20" s="14">
        <v>0</v>
      </c>
      <c r="O20" s="14">
        <v>50</v>
      </c>
      <c r="P20" s="14">
        <v>50</v>
      </c>
      <c r="Q20" s="14">
        <v>5</v>
      </c>
      <c r="R20" s="14">
        <v>5</v>
      </c>
      <c r="S20" s="14">
        <v>5</v>
      </c>
      <c r="T20" s="14">
        <v>5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5">
        <v>0</v>
      </c>
      <c r="AC20" s="17">
        <v>0</v>
      </c>
      <c r="AD20" s="16">
        <v>0</v>
      </c>
      <c r="AE20" s="16">
        <v>0.0016319444444444445</v>
      </c>
      <c r="AF20" s="49">
        <f t="shared" si="1"/>
        <v>0.0031249999999999997</v>
      </c>
      <c r="AG20" s="16">
        <f t="shared" si="0"/>
        <v>0.004756944444444444</v>
      </c>
      <c r="AH20" s="99">
        <f>AG21</f>
        <v>0.003125</v>
      </c>
      <c r="AI20" s="101">
        <v>7</v>
      </c>
      <c r="AJ20" s="101"/>
      <c r="AK20" s="103">
        <f>AH20/AH$8*AK$8</f>
        <v>2.5233644859813085</v>
      </c>
      <c r="AL20" s="116"/>
      <c r="AM20" s="48">
        <v>1.1574074074074073E-05</v>
      </c>
    </row>
    <row r="21" spans="1:39" ht="13.5" customHeight="1">
      <c r="A21" s="107"/>
      <c r="B21" s="108"/>
      <c r="C21" s="109"/>
      <c r="D21" s="111"/>
      <c r="E21" s="111"/>
      <c r="F21" s="113"/>
      <c r="G21" s="97"/>
      <c r="H21" s="13">
        <v>0</v>
      </c>
      <c r="I21" s="14">
        <v>0</v>
      </c>
      <c r="J21" s="14">
        <v>0</v>
      </c>
      <c r="K21" s="14">
        <v>0</v>
      </c>
      <c r="L21" s="14">
        <v>150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5</v>
      </c>
      <c r="S21" s="14">
        <v>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>
        <v>0</v>
      </c>
      <c r="AC21" s="17">
        <v>0</v>
      </c>
      <c r="AD21" s="16">
        <v>0</v>
      </c>
      <c r="AE21" s="16">
        <v>0.0012731481481481483</v>
      </c>
      <c r="AF21" s="49">
        <f t="shared" si="1"/>
        <v>0.0018518518518518517</v>
      </c>
      <c r="AG21" s="16">
        <f t="shared" si="0"/>
        <v>0.003125</v>
      </c>
      <c r="AH21" s="99"/>
      <c r="AI21" s="101"/>
      <c r="AJ21" s="101"/>
      <c r="AK21" s="103"/>
      <c r="AL21" s="116"/>
      <c r="AM21" s="48">
        <v>1.1574074074074073E-05</v>
      </c>
    </row>
    <row r="22" spans="1:39" ht="13.5" customHeight="1">
      <c r="A22" s="107" t="s">
        <v>36</v>
      </c>
      <c r="B22" s="108" t="s">
        <v>35</v>
      </c>
      <c r="C22" s="109" t="s">
        <v>98</v>
      </c>
      <c r="D22" s="111">
        <v>13</v>
      </c>
      <c r="E22" s="111"/>
      <c r="F22" s="113"/>
      <c r="G22" s="97" t="s">
        <v>107</v>
      </c>
      <c r="H22" s="13">
        <v>5</v>
      </c>
      <c r="I22" s="14">
        <v>0</v>
      </c>
      <c r="J22" s="14">
        <v>0</v>
      </c>
      <c r="K22" s="14">
        <v>0</v>
      </c>
      <c r="L22" s="14">
        <v>150</v>
      </c>
      <c r="M22" s="14">
        <v>0</v>
      </c>
      <c r="N22" s="14">
        <v>0</v>
      </c>
      <c r="O22" s="14">
        <v>0</v>
      </c>
      <c r="P22" s="14">
        <v>5</v>
      </c>
      <c r="Q22" s="14">
        <v>50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>
        <v>0</v>
      </c>
      <c r="AC22" s="17">
        <v>0</v>
      </c>
      <c r="AD22" s="16">
        <v>0</v>
      </c>
      <c r="AE22" s="16">
        <v>0.001712962962962963</v>
      </c>
      <c r="AF22" s="49">
        <f t="shared" si="1"/>
        <v>0.0024305555555555556</v>
      </c>
      <c r="AG22" s="16">
        <f t="shared" si="0"/>
        <v>0.004143518518518519</v>
      </c>
      <c r="AH22" s="99">
        <f>AG23</f>
        <v>0.0038773148148148143</v>
      </c>
      <c r="AI22" s="101">
        <v>8</v>
      </c>
      <c r="AJ22" s="101"/>
      <c r="AK22" s="103">
        <f>AH22/AH$8*AK$8</f>
        <v>3.1308411214953265</v>
      </c>
      <c r="AL22" s="115"/>
      <c r="AM22" s="48">
        <v>1.1574074074074073E-05</v>
      </c>
    </row>
    <row r="23" spans="1:39" ht="13.5" customHeight="1">
      <c r="A23" s="107"/>
      <c r="B23" s="108"/>
      <c r="C23" s="109"/>
      <c r="D23" s="111"/>
      <c r="E23" s="111"/>
      <c r="F23" s="113"/>
      <c r="G23" s="97"/>
      <c r="H23" s="13">
        <v>0</v>
      </c>
      <c r="I23" s="14">
        <v>0</v>
      </c>
      <c r="J23" s="14">
        <v>0</v>
      </c>
      <c r="K23" s="14">
        <v>0</v>
      </c>
      <c r="L23" s="14">
        <v>150</v>
      </c>
      <c r="M23" s="14">
        <v>5</v>
      </c>
      <c r="N23" s="14">
        <v>0</v>
      </c>
      <c r="O23" s="14">
        <v>0</v>
      </c>
      <c r="P23" s="14">
        <v>0</v>
      </c>
      <c r="Q23" s="14">
        <v>50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>
        <v>0</v>
      </c>
      <c r="AC23" s="17">
        <v>0</v>
      </c>
      <c r="AD23" s="16">
        <v>0</v>
      </c>
      <c r="AE23" s="16">
        <v>0.0015046296296296294</v>
      </c>
      <c r="AF23" s="49">
        <f t="shared" si="1"/>
        <v>0.002372685185185185</v>
      </c>
      <c r="AG23" s="16">
        <f t="shared" si="0"/>
        <v>0.0038773148148148143</v>
      </c>
      <c r="AH23" s="99"/>
      <c r="AI23" s="101"/>
      <c r="AJ23" s="101"/>
      <c r="AK23" s="103"/>
      <c r="AL23" s="115"/>
      <c r="AM23" s="48">
        <v>1.1574074074074073E-05</v>
      </c>
    </row>
    <row r="24" spans="1:39" ht="13.5" customHeight="1">
      <c r="A24" s="78"/>
      <c r="B24" s="78"/>
      <c r="C24" s="79"/>
      <c r="D24" s="80"/>
      <c r="E24" s="80"/>
      <c r="F24" s="79"/>
      <c r="G24" s="7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2"/>
      <c r="AD24" s="82"/>
      <c r="AE24" s="82"/>
      <c r="AF24" s="83"/>
      <c r="AG24" s="82"/>
      <c r="AH24" s="84"/>
      <c r="AI24" s="85"/>
      <c r="AJ24" s="85"/>
      <c r="AK24" s="86"/>
      <c r="AL24" s="85"/>
      <c r="AM24" s="48"/>
    </row>
    <row r="25" spans="1:39" ht="13.5" customHeight="1">
      <c r="A25" s="78"/>
      <c r="B25" s="78"/>
      <c r="C25" s="79"/>
      <c r="D25" s="80"/>
      <c r="E25" s="80"/>
      <c r="F25" s="79"/>
      <c r="G25" s="79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2"/>
      <c r="AD25" s="82"/>
      <c r="AE25" s="82"/>
      <c r="AF25" s="83"/>
      <c r="AG25" s="82"/>
      <c r="AH25" s="84"/>
      <c r="AI25" s="85"/>
      <c r="AJ25" s="85"/>
      <c r="AK25" s="86"/>
      <c r="AL25" s="85"/>
      <c r="AM25" s="48"/>
    </row>
    <row r="26" spans="1:25" s="10" customFormat="1" ht="26.25" customHeight="1" outlineLevel="1">
      <c r="A26" s="54" t="s">
        <v>63</v>
      </c>
      <c r="B26" s="55"/>
      <c r="C26" s="6"/>
      <c r="D26" s="6"/>
      <c r="E26" s="56"/>
      <c r="F26" s="8"/>
      <c r="G26" s="36"/>
      <c r="H26" s="57"/>
      <c r="I26" s="37"/>
      <c r="J26" s="57"/>
      <c r="K26" s="37"/>
      <c r="L26" s="37"/>
      <c r="M26" s="37"/>
      <c r="N26" s="37"/>
      <c r="O26" s="37"/>
      <c r="P26" s="37"/>
      <c r="Q26" s="37"/>
      <c r="R26" s="38"/>
      <c r="S26" s="38"/>
      <c r="T26" s="58"/>
      <c r="U26" s="52"/>
      <c r="V26" s="52"/>
      <c r="W26" s="52"/>
      <c r="X26" s="53"/>
      <c r="Y26" s="53"/>
    </row>
    <row r="27" spans="1:25" s="10" customFormat="1" ht="11.25" customHeight="1" outlineLevel="1">
      <c r="A27" s="54"/>
      <c r="B27" s="55"/>
      <c r="C27" s="6"/>
      <c r="D27" s="6"/>
      <c r="E27" s="56"/>
      <c r="F27" s="8"/>
      <c r="G27" s="36"/>
      <c r="H27" s="57"/>
      <c r="I27" s="37"/>
      <c r="J27" s="57"/>
      <c r="K27" s="37"/>
      <c r="L27" s="37"/>
      <c r="M27" s="37"/>
      <c r="N27" s="37"/>
      <c r="O27" s="37"/>
      <c r="P27" s="37"/>
      <c r="Q27" s="37"/>
      <c r="R27" s="38"/>
      <c r="S27" s="38"/>
      <c r="T27" s="58"/>
      <c r="U27" s="52"/>
      <c r="V27" s="52"/>
      <c r="W27" s="52"/>
      <c r="X27" s="53"/>
      <c r="Y27" s="53"/>
    </row>
    <row r="28" spans="1:25" s="10" customFormat="1" ht="27" customHeight="1" outlineLevel="1">
      <c r="A28" s="54" t="s">
        <v>71</v>
      </c>
      <c r="B28" s="52"/>
      <c r="C28" s="51"/>
      <c r="D28" s="51"/>
      <c r="E28" s="59"/>
      <c r="F28" s="9"/>
      <c r="G28" s="60"/>
      <c r="H28" s="61"/>
      <c r="I28" s="52"/>
      <c r="J28" s="61"/>
      <c r="K28" s="52"/>
      <c r="L28" s="52"/>
      <c r="M28" s="52"/>
      <c r="N28" s="52"/>
      <c r="O28" s="52"/>
      <c r="P28" s="52"/>
      <c r="Q28" s="52"/>
      <c r="R28" s="52"/>
      <c r="S28" s="52"/>
      <c r="T28" s="62"/>
      <c r="U28" s="52"/>
      <c r="V28" s="52"/>
      <c r="W28" s="52"/>
      <c r="X28" s="53"/>
      <c r="Y28" s="53"/>
    </row>
    <row r="29" spans="1:7" ht="12.75">
      <c r="A29" s="63"/>
      <c r="B29" s="26"/>
      <c r="C29" s="11"/>
      <c r="D29" s="11"/>
      <c r="E29" s="27"/>
      <c r="G29" s="28"/>
    </row>
    <row r="30" ht="27.75" customHeight="1">
      <c r="A30" s="54"/>
    </row>
    <row r="31" spans="6:7" ht="12.75">
      <c r="F31" s="71"/>
      <c r="G31" s="72"/>
    </row>
  </sheetData>
  <sheetProtection/>
  <mergeCells count="103">
    <mergeCell ref="AL14:AL15"/>
    <mergeCell ref="A14:A15"/>
    <mergeCell ref="B14:B15"/>
    <mergeCell ref="C14:C15"/>
    <mergeCell ref="D14:D15"/>
    <mergeCell ref="E14:E15"/>
    <mergeCell ref="F14:F15"/>
    <mergeCell ref="G14:G15"/>
    <mergeCell ref="AH14:AH15"/>
    <mergeCell ref="AI14:AI15"/>
    <mergeCell ref="AJ22:AJ23"/>
    <mergeCell ref="AK22:AK23"/>
    <mergeCell ref="AL22:AL23"/>
    <mergeCell ref="AL20:AL21"/>
    <mergeCell ref="AJ20:AJ21"/>
    <mergeCell ref="AK20:AK21"/>
    <mergeCell ref="AJ14:AJ15"/>
    <mergeCell ref="AK14:AK15"/>
    <mergeCell ref="A22:A23"/>
    <mergeCell ref="B22:B23"/>
    <mergeCell ref="C22:C23"/>
    <mergeCell ref="D22:D23"/>
    <mergeCell ref="E22:E23"/>
    <mergeCell ref="F22:F23"/>
    <mergeCell ref="G22:G23"/>
    <mergeCell ref="AH22:AH23"/>
    <mergeCell ref="AI22:AI23"/>
    <mergeCell ref="F20:F21"/>
    <mergeCell ref="G20:G21"/>
    <mergeCell ref="AH20:AH21"/>
    <mergeCell ref="AI20:AI21"/>
    <mergeCell ref="AH10:AH11"/>
    <mergeCell ref="AI10:AI11"/>
    <mergeCell ref="AJ10:AJ11"/>
    <mergeCell ref="AK10:AK11"/>
    <mergeCell ref="AL10:AL11"/>
    <mergeCell ref="A20:A21"/>
    <mergeCell ref="B20:B21"/>
    <mergeCell ref="C20:C21"/>
    <mergeCell ref="D20:D21"/>
    <mergeCell ref="E20:E21"/>
    <mergeCell ref="A10:A11"/>
    <mergeCell ref="B10:B11"/>
    <mergeCell ref="D10:D11"/>
    <mergeCell ref="E10:E11"/>
    <mergeCell ref="F10:F11"/>
    <mergeCell ref="G10:G11"/>
    <mergeCell ref="G12:G13"/>
    <mergeCell ref="AH12:AH13"/>
    <mergeCell ref="AI12:AI13"/>
    <mergeCell ref="AJ12:AJ13"/>
    <mergeCell ref="AK12:AK13"/>
    <mergeCell ref="AL12:AL13"/>
    <mergeCell ref="G8:G9"/>
    <mergeCell ref="AH8:AH9"/>
    <mergeCell ref="AI8:AI9"/>
    <mergeCell ref="AJ8:AJ9"/>
    <mergeCell ref="AL8:AL9"/>
    <mergeCell ref="A12:A13"/>
    <mergeCell ref="B12:B13"/>
    <mergeCell ref="D12:D13"/>
    <mergeCell ref="E12:E13"/>
    <mergeCell ref="F12:F13"/>
    <mergeCell ref="AH18:AH19"/>
    <mergeCell ref="AI18:AI19"/>
    <mergeCell ref="AJ18:AJ19"/>
    <mergeCell ref="AK18:AK19"/>
    <mergeCell ref="AL18:AL19"/>
    <mergeCell ref="A8:A9"/>
    <mergeCell ref="B8:B9"/>
    <mergeCell ref="D8:D9"/>
    <mergeCell ref="E8:E9"/>
    <mergeCell ref="F8:F9"/>
    <mergeCell ref="AI16:AI17"/>
    <mergeCell ref="AJ16:AJ17"/>
    <mergeCell ref="AK8:AK9"/>
    <mergeCell ref="AL16:AL17"/>
    <mergeCell ref="A18:A19"/>
    <mergeCell ref="B18:B19"/>
    <mergeCell ref="D18:D19"/>
    <mergeCell ref="E18:E19"/>
    <mergeCell ref="F18:F19"/>
    <mergeCell ref="G18:G19"/>
    <mergeCell ref="G6:G7"/>
    <mergeCell ref="H6:AB6"/>
    <mergeCell ref="AC6:AL6"/>
    <mergeCell ref="A16:A17"/>
    <mergeCell ref="B16:B17"/>
    <mergeCell ref="D16:D17"/>
    <mergeCell ref="E16:E17"/>
    <mergeCell ref="F16:F17"/>
    <mergeCell ref="G16:G17"/>
    <mergeCell ref="AH16:AH17"/>
    <mergeCell ref="AK16:AK17"/>
    <mergeCell ref="A1:AL1"/>
    <mergeCell ref="A2:AL2"/>
    <mergeCell ref="A4:AL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zoomScale="90" zoomScaleNormal="90" zoomScalePageLayoutView="0" workbookViewId="0" topLeftCell="C13">
      <selection activeCell="AJ5" sqref="AJ1:AL16384"/>
    </sheetView>
  </sheetViews>
  <sheetFormatPr defaultColWidth="9.140625" defaultRowHeight="15" outlineLevelRow="1" outlineLevelCol="1"/>
  <cols>
    <col min="1" max="1" width="4.28125" style="26" customWidth="1"/>
    <col min="2" max="2" width="6.421875" style="67" hidden="1" customWidth="1"/>
    <col min="3" max="3" width="25.00390625" style="68" customWidth="1"/>
    <col min="4" max="4" width="5.57421875" style="68" hidden="1" customWidth="1"/>
    <col min="5" max="5" width="5.7109375" style="69" hidden="1" customWidth="1"/>
    <col min="6" max="6" width="27.421875" style="2" hidden="1" customWidth="1"/>
    <col min="7" max="7" width="17.8515625" style="70" hidden="1" customWidth="1"/>
    <col min="8" max="10" width="3.8515625" style="26" customWidth="1"/>
    <col min="11" max="11" width="4.8515625" style="26" customWidth="1"/>
    <col min="12" max="12" width="4.28125" style="26" customWidth="1"/>
    <col min="13" max="15" width="3.8515625" style="26" customWidth="1"/>
    <col min="16" max="16" width="5.140625" style="26" customWidth="1"/>
    <col min="17" max="17" width="3.8515625" style="26" customWidth="1"/>
    <col min="18" max="19" width="3.8515625" style="64" customWidth="1"/>
    <col min="20" max="20" width="3.8515625" style="65" customWidth="1"/>
    <col min="21" max="21" width="3.8515625" style="66" customWidth="1"/>
    <col min="22" max="23" width="3.8515625" style="66" customWidth="1" outlineLevel="1"/>
    <col min="24" max="24" width="3.8515625" style="26" hidden="1" customWidth="1" outlineLevel="1"/>
    <col min="25" max="25" width="3.8515625" style="26" hidden="1" customWidth="1"/>
    <col min="26" max="28" width="3.8515625" style="3" hidden="1" customWidth="1"/>
    <col min="29" max="35" width="9.140625" style="3" customWidth="1"/>
    <col min="36" max="36" width="9.140625" style="3" hidden="1" customWidth="1"/>
    <col min="37" max="37" width="0" style="3" hidden="1" customWidth="1"/>
    <col min="38" max="38" width="9.140625" style="3" hidden="1" customWidth="1"/>
    <col min="39" max="39" width="9.140625" style="3" customWidth="1"/>
    <col min="40" max="16384" width="9.140625" style="3" customWidth="1"/>
  </cols>
  <sheetData>
    <row r="1" spans="1:38" ht="45.7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ht="65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2.75">
      <c r="A3" s="25" t="s">
        <v>66</v>
      </c>
      <c r="B3" s="26"/>
      <c r="C3" s="11"/>
      <c r="D3" s="11"/>
      <c r="E3" s="27"/>
      <c r="F3" s="25"/>
      <c r="G3" s="28"/>
      <c r="H3" s="29"/>
      <c r="I3" s="2"/>
      <c r="J3" s="29"/>
      <c r="K3" s="2"/>
      <c r="L3" s="2"/>
      <c r="M3" s="2"/>
      <c r="N3" s="2"/>
      <c r="O3" s="2"/>
      <c r="P3" s="2"/>
      <c r="Q3" s="2"/>
      <c r="R3" s="1"/>
      <c r="S3" s="1"/>
      <c r="T3" s="30"/>
      <c r="U3" s="4"/>
      <c r="V3" s="4"/>
      <c r="W3" s="31"/>
      <c r="X3" s="32"/>
      <c r="AG3" s="3" t="s">
        <v>68</v>
      </c>
      <c r="AL3" s="12"/>
    </row>
    <row r="4" spans="1:38" ht="90.75" customHeight="1">
      <c r="A4" s="133" t="s">
        <v>73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</row>
    <row r="5" spans="1:25" s="7" customFormat="1" ht="15.75" outlineLevel="1" thickBot="1">
      <c r="A5" s="33"/>
      <c r="B5" s="33"/>
      <c r="C5" s="5"/>
      <c r="D5" s="6"/>
      <c r="E5" s="34" t="s">
        <v>6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39"/>
      <c r="U5" s="40"/>
      <c r="V5" s="40"/>
      <c r="W5" s="41"/>
      <c r="X5" s="37"/>
      <c r="Y5" s="37"/>
    </row>
    <row r="6" spans="1:38" ht="42.75" customHeight="1" thickBot="1">
      <c r="A6" s="134" t="s">
        <v>0</v>
      </c>
      <c r="B6" s="136" t="s">
        <v>11</v>
      </c>
      <c r="C6" s="138" t="s">
        <v>12</v>
      </c>
      <c r="D6" s="140" t="s">
        <v>13</v>
      </c>
      <c r="E6" s="140" t="s">
        <v>41</v>
      </c>
      <c r="F6" s="142" t="s">
        <v>14</v>
      </c>
      <c r="G6" s="144" t="s">
        <v>67</v>
      </c>
      <c r="H6" s="120" t="s">
        <v>15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123" t="s">
        <v>1</v>
      </c>
      <c r="AD6" s="124"/>
      <c r="AE6" s="124"/>
      <c r="AF6" s="124"/>
      <c r="AG6" s="124"/>
      <c r="AH6" s="124"/>
      <c r="AI6" s="124"/>
      <c r="AJ6" s="124"/>
      <c r="AK6" s="124"/>
      <c r="AL6" s="125"/>
    </row>
    <row r="7" spans="1:38" ht="135" customHeight="1" thickBot="1">
      <c r="A7" s="135"/>
      <c r="B7" s="137"/>
      <c r="C7" s="139"/>
      <c r="D7" s="141"/>
      <c r="E7" s="141"/>
      <c r="F7" s="143"/>
      <c r="G7" s="145"/>
      <c r="H7" s="87" t="s">
        <v>42</v>
      </c>
      <c r="I7" s="88" t="s">
        <v>43</v>
      </c>
      <c r="J7" s="88" t="s">
        <v>44</v>
      </c>
      <c r="K7" s="88" t="s">
        <v>45</v>
      </c>
      <c r="L7" s="88" t="s">
        <v>46</v>
      </c>
      <c r="M7" s="88" t="s">
        <v>47</v>
      </c>
      <c r="N7" s="88" t="s">
        <v>48</v>
      </c>
      <c r="O7" s="88" t="s">
        <v>49</v>
      </c>
      <c r="P7" s="88" t="s">
        <v>50</v>
      </c>
      <c r="Q7" s="88" t="s">
        <v>51</v>
      </c>
      <c r="R7" s="88" t="s">
        <v>52</v>
      </c>
      <c r="S7" s="88" t="s">
        <v>53</v>
      </c>
      <c r="T7" s="88" t="s">
        <v>54</v>
      </c>
      <c r="U7" s="88" t="s">
        <v>55</v>
      </c>
      <c r="V7" s="88" t="s">
        <v>56</v>
      </c>
      <c r="W7" s="88" t="s">
        <v>57</v>
      </c>
      <c r="X7" s="88" t="s">
        <v>58</v>
      </c>
      <c r="Y7" s="88" t="s">
        <v>59</v>
      </c>
      <c r="Z7" s="88" t="s">
        <v>60</v>
      </c>
      <c r="AA7" s="88" t="s">
        <v>61</v>
      </c>
      <c r="AB7" s="89" t="s">
        <v>62</v>
      </c>
      <c r="AC7" s="73" t="s">
        <v>16</v>
      </c>
      <c r="AD7" s="74" t="s">
        <v>17</v>
      </c>
      <c r="AE7" s="74" t="s">
        <v>2</v>
      </c>
      <c r="AF7" s="42" t="s">
        <v>18</v>
      </c>
      <c r="AG7" s="75" t="s">
        <v>19</v>
      </c>
      <c r="AH7" s="75" t="s">
        <v>1</v>
      </c>
      <c r="AI7" s="76" t="s">
        <v>3</v>
      </c>
      <c r="AJ7" s="76" t="s">
        <v>10</v>
      </c>
      <c r="AK7" s="77" t="s">
        <v>4</v>
      </c>
      <c r="AL7" s="43" t="s">
        <v>5</v>
      </c>
    </row>
    <row r="8" spans="1:39" ht="13.5" customHeight="1">
      <c r="A8" s="107" t="s">
        <v>20</v>
      </c>
      <c r="B8" s="108" t="s">
        <v>26</v>
      </c>
      <c r="C8" s="90" t="s">
        <v>78</v>
      </c>
      <c r="D8" s="148">
        <v>20</v>
      </c>
      <c r="E8" s="148"/>
      <c r="F8" s="150"/>
      <c r="G8" s="152" t="s">
        <v>102</v>
      </c>
      <c r="H8" s="44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5</v>
      </c>
      <c r="P8" s="45">
        <v>0</v>
      </c>
      <c r="Q8" s="45">
        <v>0</v>
      </c>
      <c r="R8" s="45">
        <v>0</v>
      </c>
      <c r="S8" s="45">
        <v>0</v>
      </c>
      <c r="T8" s="45">
        <v>5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6">
        <v>0</v>
      </c>
      <c r="AC8" s="23">
        <v>0</v>
      </c>
      <c r="AD8" s="24">
        <v>0</v>
      </c>
      <c r="AE8" s="24">
        <v>0.0009837962962962964</v>
      </c>
      <c r="AF8" s="47">
        <f aca="true" t="shared" si="0" ref="AF8:AF33">(H8+I8+J8+K8+L8+M8+N8+O8+P8+Q8+R8+S8+T8+U8+V8+W8+X8+Y8+Z8+AA8+AB8)*AM8</f>
        <v>0.00011574074074074073</v>
      </c>
      <c r="AG8" s="24">
        <f aca="true" t="shared" si="1" ref="AG8:AG33">AE8+AF8</f>
        <v>0.001099537037037037</v>
      </c>
      <c r="AH8" s="130">
        <f>AG9</f>
        <v>0.0010185185185185184</v>
      </c>
      <c r="AI8" s="117">
        <v>1</v>
      </c>
      <c r="AJ8" s="117"/>
      <c r="AK8" s="118">
        <v>1</v>
      </c>
      <c r="AL8" s="119"/>
      <c r="AM8" s="48">
        <v>1.1574074074074073E-05</v>
      </c>
    </row>
    <row r="9" spans="1:39" ht="13.5" customHeight="1">
      <c r="A9" s="107"/>
      <c r="B9" s="108"/>
      <c r="D9" s="149"/>
      <c r="E9" s="149"/>
      <c r="F9" s="151"/>
      <c r="G9" s="153"/>
      <c r="H9" s="13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5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5">
        <v>0</v>
      </c>
      <c r="AC9" s="17">
        <v>0</v>
      </c>
      <c r="AD9" s="16">
        <v>0</v>
      </c>
      <c r="AE9" s="16">
        <v>0.0009606481481481481</v>
      </c>
      <c r="AF9" s="49">
        <f t="shared" si="0"/>
        <v>5.7870370370370366E-05</v>
      </c>
      <c r="AG9" s="16">
        <f t="shared" si="1"/>
        <v>0.0010185185185185184</v>
      </c>
      <c r="AH9" s="99"/>
      <c r="AI9" s="101"/>
      <c r="AJ9" s="101"/>
      <c r="AK9" s="103"/>
      <c r="AL9" s="116"/>
      <c r="AM9" s="48">
        <v>1.1574074074074073E-05</v>
      </c>
    </row>
    <row r="10" spans="1:39" ht="13.5" customHeight="1">
      <c r="A10" s="107" t="s">
        <v>23</v>
      </c>
      <c r="B10" s="108" t="s">
        <v>27</v>
      </c>
      <c r="C10" s="90" t="s">
        <v>79</v>
      </c>
      <c r="D10" s="111">
        <v>35</v>
      </c>
      <c r="E10" s="111"/>
      <c r="F10" s="113"/>
      <c r="G10" s="97" t="s">
        <v>104</v>
      </c>
      <c r="H10" s="13">
        <v>0</v>
      </c>
      <c r="I10" s="14">
        <v>0</v>
      </c>
      <c r="J10" s="14">
        <v>0</v>
      </c>
      <c r="K10" s="14">
        <v>0</v>
      </c>
      <c r="L10" s="14">
        <v>5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5">
        <v>0</v>
      </c>
      <c r="AC10" s="17">
        <v>0</v>
      </c>
      <c r="AD10" s="16">
        <v>0</v>
      </c>
      <c r="AE10" s="16">
        <v>0.0009953703703703704</v>
      </c>
      <c r="AF10" s="49">
        <f t="shared" si="0"/>
        <v>5.7870370370370366E-05</v>
      </c>
      <c r="AG10" s="16">
        <f t="shared" si="1"/>
        <v>0.0010532407407407409</v>
      </c>
      <c r="AH10" s="99">
        <f>AG11</f>
        <v>0.0010300925925925924</v>
      </c>
      <c r="AI10" s="101">
        <v>2</v>
      </c>
      <c r="AJ10" s="101"/>
      <c r="AK10" s="103">
        <f>AH10/AH$8*AK$8</f>
        <v>1.0113636363636362</v>
      </c>
      <c r="AL10" s="116"/>
      <c r="AM10" s="48">
        <v>1.1574074074074073E-05</v>
      </c>
    </row>
    <row r="11" spans="1:39" ht="12.75" customHeight="1" thickBot="1">
      <c r="A11" s="107"/>
      <c r="B11" s="108"/>
      <c r="D11" s="111">
        <v>1993</v>
      </c>
      <c r="E11" s="111" t="s">
        <v>21</v>
      </c>
      <c r="F11" s="113" t="s">
        <v>22</v>
      </c>
      <c r="G11" s="97"/>
      <c r="H11" s="13">
        <v>0</v>
      </c>
      <c r="I11" s="14">
        <v>0</v>
      </c>
      <c r="J11" s="14">
        <v>0</v>
      </c>
      <c r="K11" s="14">
        <v>0</v>
      </c>
      <c r="L11" s="14">
        <v>5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5">
        <v>0</v>
      </c>
      <c r="AC11" s="17">
        <v>0</v>
      </c>
      <c r="AD11" s="16">
        <v>0</v>
      </c>
      <c r="AE11" s="16">
        <v>0.0009722222222222221</v>
      </c>
      <c r="AF11" s="49">
        <f t="shared" si="0"/>
        <v>5.7870370370370366E-05</v>
      </c>
      <c r="AG11" s="16">
        <f t="shared" si="1"/>
        <v>0.0010300925925925924</v>
      </c>
      <c r="AH11" s="99"/>
      <c r="AI11" s="101"/>
      <c r="AJ11" s="101"/>
      <c r="AK11" s="103"/>
      <c r="AL11" s="116"/>
      <c r="AM11" s="48">
        <v>1.1574074074074073E-05</v>
      </c>
    </row>
    <row r="12" spans="1:39" ht="13.5" customHeight="1">
      <c r="A12" s="107" t="s">
        <v>24</v>
      </c>
      <c r="B12" s="108" t="s">
        <v>40</v>
      </c>
      <c r="C12" s="94" t="s">
        <v>86</v>
      </c>
      <c r="D12" s="111">
        <v>59</v>
      </c>
      <c r="E12" s="111"/>
      <c r="F12" s="113"/>
      <c r="G12" s="97" t="s">
        <v>104</v>
      </c>
      <c r="H12" s="13">
        <v>0</v>
      </c>
      <c r="I12" s="14">
        <v>0</v>
      </c>
      <c r="J12" s="14">
        <v>5</v>
      </c>
      <c r="K12" s="14">
        <v>0</v>
      </c>
      <c r="L12" s="14">
        <v>150</v>
      </c>
      <c r="M12" s="14">
        <v>50</v>
      </c>
      <c r="N12" s="14">
        <v>0</v>
      </c>
      <c r="O12" s="14">
        <v>0</v>
      </c>
      <c r="P12" s="14">
        <v>50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5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5">
        <v>0</v>
      </c>
      <c r="AC12" s="17">
        <v>0</v>
      </c>
      <c r="AD12" s="16">
        <v>0</v>
      </c>
      <c r="AE12" s="16">
        <v>0.0012962962962962963</v>
      </c>
      <c r="AF12" s="49">
        <f t="shared" si="0"/>
        <v>0.0030092592592592593</v>
      </c>
      <c r="AG12" s="16">
        <f t="shared" si="1"/>
        <v>0.0043055555555555555</v>
      </c>
      <c r="AH12" s="99">
        <f>AG13</f>
        <v>0.0010416666666666667</v>
      </c>
      <c r="AI12" s="101">
        <v>3</v>
      </c>
      <c r="AJ12" s="101"/>
      <c r="AK12" s="103">
        <f>AH12/AH$8*AK$8</f>
        <v>1.0227272727272727</v>
      </c>
      <c r="AL12" s="105"/>
      <c r="AM12" s="48">
        <v>1.1574074074074073E-05</v>
      </c>
    </row>
    <row r="13" spans="1:39" ht="13.5" customHeight="1" thickBot="1">
      <c r="A13" s="107"/>
      <c r="B13" s="108"/>
      <c r="C13" s="96"/>
      <c r="D13" s="112"/>
      <c r="E13" s="112"/>
      <c r="F13" s="114"/>
      <c r="G13" s="98"/>
      <c r="H13" s="22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1">
        <v>0</v>
      </c>
      <c r="AC13" s="18">
        <v>0</v>
      </c>
      <c r="AD13" s="19">
        <v>0</v>
      </c>
      <c r="AE13" s="19">
        <v>0.0010416666666666667</v>
      </c>
      <c r="AF13" s="50">
        <f t="shared" si="0"/>
        <v>0</v>
      </c>
      <c r="AG13" s="19">
        <f t="shared" si="1"/>
        <v>0.0010416666666666667</v>
      </c>
      <c r="AH13" s="100"/>
      <c r="AI13" s="102"/>
      <c r="AJ13" s="102"/>
      <c r="AK13" s="104"/>
      <c r="AL13" s="106"/>
      <c r="AM13" s="48">
        <v>1.1574074074074073E-05</v>
      </c>
    </row>
    <row r="14" spans="1:39" ht="13.5" customHeight="1">
      <c r="A14" s="107" t="s">
        <v>25</v>
      </c>
      <c r="B14" s="108" t="s">
        <v>40</v>
      </c>
      <c r="C14" s="109" t="s">
        <v>88</v>
      </c>
      <c r="D14" s="111">
        <v>14</v>
      </c>
      <c r="E14" s="111"/>
      <c r="F14" s="113"/>
      <c r="G14" s="97" t="s">
        <v>109</v>
      </c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5">
        <v>0</v>
      </c>
      <c r="AC14" s="17">
        <v>0</v>
      </c>
      <c r="AD14" s="16">
        <v>0</v>
      </c>
      <c r="AE14" s="16">
        <v>0.0010763888888888889</v>
      </c>
      <c r="AF14" s="49">
        <f t="shared" si="0"/>
        <v>0</v>
      </c>
      <c r="AG14" s="16">
        <f t="shared" si="1"/>
        <v>0.0010763888888888889</v>
      </c>
      <c r="AH14" s="99">
        <f>AG15</f>
        <v>0.0010648148148148147</v>
      </c>
      <c r="AI14" s="101">
        <v>4</v>
      </c>
      <c r="AJ14" s="101"/>
      <c r="AK14" s="103">
        <f>AH14/AH$8*AK$8</f>
        <v>1.0454545454545454</v>
      </c>
      <c r="AL14" s="105"/>
      <c r="AM14" s="48">
        <v>1.1574074074074073E-05</v>
      </c>
    </row>
    <row r="15" spans="1:39" ht="13.5" customHeight="1" thickBot="1">
      <c r="A15" s="107"/>
      <c r="B15" s="108"/>
      <c r="C15" s="110"/>
      <c r="D15" s="112"/>
      <c r="E15" s="112"/>
      <c r="F15" s="114"/>
      <c r="G15" s="98"/>
      <c r="H15" s="22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1">
        <v>0</v>
      </c>
      <c r="AC15" s="18">
        <v>0</v>
      </c>
      <c r="AD15" s="19">
        <v>0</v>
      </c>
      <c r="AE15" s="19">
        <v>0.0010648148148148147</v>
      </c>
      <c r="AF15" s="50">
        <f t="shared" si="0"/>
        <v>0</v>
      </c>
      <c r="AG15" s="19">
        <f t="shared" si="1"/>
        <v>0.0010648148148148147</v>
      </c>
      <c r="AH15" s="100"/>
      <c r="AI15" s="102"/>
      <c r="AJ15" s="102"/>
      <c r="AK15" s="104"/>
      <c r="AL15" s="106"/>
      <c r="AM15" s="48">
        <v>1.1574074074074073E-05</v>
      </c>
    </row>
    <row r="16" spans="1:39" ht="13.5" customHeight="1">
      <c r="A16" s="107" t="s">
        <v>30</v>
      </c>
      <c r="B16" s="108" t="s">
        <v>31</v>
      </c>
      <c r="C16" s="90" t="s">
        <v>82</v>
      </c>
      <c r="D16" s="111">
        <v>575</v>
      </c>
      <c r="E16" s="111"/>
      <c r="F16" s="113"/>
      <c r="G16" s="97" t="s">
        <v>103</v>
      </c>
      <c r="H16" s="13">
        <v>0</v>
      </c>
      <c r="I16" s="14">
        <v>0</v>
      </c>
      <c r="J16" s="14">
        <v>0</v>
      </c>
      <c r="K16" s="14">
        <v>0</v>
      </c>
      <c r="L16" s="14">
        <v>5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5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5">
        <v>0</v>
      </c>
      <c r="AC16" s="17">
        <v>0</v>
      </c>
      <c r="AD16" s="16">
        <v>0</v>
      </c>
      <c r="AE16" s="16">
        <v>0.0009953703703703704</v>
      </c>
      <c r="AF16" s="49">
        <f t="shared" si="0"/>
        <v>0.00011574074074074073</v>
      </c>
      <c r="AG16" s="16">
        <f t="shared" si="1"/>
        <v>0.0011111111111111111</v>
      </c>
      <c r="AH16" s="99">
        <f>AG17</f>
        <v>0.0010648148148148147</v>
      </c>
      <c r="AI16" s="101">
        <v>4</v>
      </c>
      <c r="AJ16" s="101"/>
      <c r="AK16" s="103">
        <f>AH16/AH$8*AK$8</f>
        <v>1.0454545454545454</v>
      </c>
      <c r="AL16" s="116"/>
      <c r="AM16" s="48">
        <v>1.1574074074074073E-05</v>
      </c>
    </row>
    <row r="17" spans="1:39" ht="13.5" customHeight="1">
      <c r="A17" s="107"/>
      <c r="B17" s="108"/>
      <c r="D17" s="111"/>
      <c r="E17" s="111"/>
      <c r="F17" s="113"/>
      <c r="G17" s="97"/>
      <c r="H17" s="13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5">
        <v>0</v>
      </c>
      <c r="AC17" s="17">
        <v>0</v>
      </c>
      <c r="AD17" s="16">
        <v>0</v>
      </c>
      <c r="AE17" s="16">
        <v>0.0010648148148148147</v>
      </c>
      <c r="AF17" s="49">
        <f t="shared" si="0"/>
        <v>0</v>
      </c>
      <c r="AG17" s="16">
        <f t="shared" si="1"/>
        <v>0.0010648148148148147</v>
      </c>
      <c r="AH17" s="99"/>
      <c r="AI17" s="101"/>
      <c r="AJ17" s="101"/>
      <c r="AK17" s="103"/>
      <c r="AL17" s="116"/>
      <c r="AM17" s="48">
        <v>1.1574074074074073E-05</v>
      </c>
    </row>
    <row r="18" spans="1:39" ht="13.5" customHeight="1">
      <c r="A18" s="107" t="s">
        <v>32</v>
      </c>
      <c r="B18" s="108" t="s">
        <v>28</v>
      </c>
      <c r="C18" s="90" t="s">
        <v>80</v>
      </c>
      <c r="D18" s="111">
        <v>171</v>
      </c>
      <c r="E18" s="111"/>
      <c r="F18" s="113"/>
      <c r="G18" s="97" t="s">
        <v>105</v>
      </c>
      <c r="H18" s="13">
        <v>0</v>
      </c>
      <c r="I18" s="14">
        <v>0</v>
      </c>
      <c r="J18" s="14">
        <v>0</v>
      </c>
      <c r="K18" s="14">
        <v>0</v>
      </c>
      <c r="L18" s="14">
        <v>5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5">
        <v>0</v>
      </c>
      <c r="AC18" s="17">
        <v>0</v>
      </c>
      <c r="AD18" s="16">
        <v>0</v>
      </c>
      <c r="AE18" s="16">
        <v>0.0010300925925925926</v>
      </c>
      <c r="AF18" s="49">
        <f t="shared" si="0"/>
        <v>5.7870370370370366E-05</v>
      </c>
      <c r="AG18" s="16">
        <f t="shared" si="1"/>
        <v>0.001087962962962963</v>
      </c>
      <c r="AH18" s="99">
        <f>AG18</f>
        <v>0.001087962962962963</v>
      </c>
      <c r="AI18" s="101">
        <v>5</v>
      </c>
      <c r="AJ18" s="101"/>
      <c r="AK18" s="103">
        <f>AH18/AH$8*AK$8</f>
        <v>1.0681818181818183</v>
      </c>
      <c r="AL18" s="116"/>
      <c r="AM18" s="48">
        <v>1.1574074074074073E-05</v>
      </c>
    </row>
    <row r="19" spans="1:39" ht="13.5" customHeight="1">
      <c r="A19" s="107"/>
      <c r="B19" s="108"/>
      <c r="D19" s="111"/>
      <c r="E19" s="111"/>
      <c r="F19" s="113"/>
      <c r="G19" s="97"/>
      <c r="H19" s="13">
        <v>0</v>
      </c>
      <c r="I19" s="14">
        <v>0</v>
      </c>
      <c r="J19" s="14">
        <v>0</v>
      </c>
      <c r="K19" s="14">
        <v>0</v>
      </c>
      <c r="L19" s="14">
        <v>5</v>
      </c>
      <c r="M19" s="14">
        <v>0</v>
      </c>
      <c r="N19" s="14">
        <v>0</v>
      </c>
      <c r="O19" s="14">
        <v>0</v>
      </c>
      <c r="P19" s="14">
        <v>5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5</v>
      </c>
      <c r="W19" s="14">
        <v>5</v>
      </c>
      <c r="X19" s="14">
        <v>0</v>
      </c>
      <c r="Y19" s="14">
        <v>0</v>
      </c>
      <c r="Z19" s="14">
        <v>0</v>
      </c>
      <c r="AA19" s="14">
        <v>0</v>
      </c>
      <c r="AB19" s="15">
        <v>0</v>
      </c>
      <c r="AC19" s="17">
        <v>0</v>
      </c>
      <c r="AD19" s="16">
        <v>0</v>
      </c>
      <c r="AE19" s="16">
        <v>0.0009259259259259259</v>
      </c>
      <c r="AF19" s="49">
        <f t="shared" si="0"/>
        <v>0.00023148148148148146</v>
      </c>
      <c r="AG19" s="16">
        <f t="shared" si="1"/>
        <v>0.0011574074074074073</v>
      </c>
      <c r="AH19" s="99"/>
      <c r="AI19" s="101"/>
      <c r="AJ19" s="101"/>
      <c r="AK19" s="103"/>
      <c r="AL19" s="116"/>
      <c r="AM19" s="48">
        <v>1.1574074074074073E-05</v>
      </c>
    </row>
    <row r="20" spans="1:39" ht="13.5" customHeight="1">
      <c r="A20" s="107" t="s">
        <v>34</v>
      </c>
      <c r="B20" s="108" t="s">
        <v>35</v>
      </c>
      <c r="C20" s="90" t="s">
        <v>83</v>
      </c>
      <c r="D20" s="111">
        <v>11</v>
      </c>
      <c r="E20" s="111"/>
      <c r="F20" s="113"/>
      <c r="G20" s="97" t="s">
        <v>107</v>
      </c>
      <c r="H20" s="13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5">
        <v>0</v>
      </c>
      <c r="AC20" s="17">
        <v>0</v>
      </c>
      <c r="AD20" s="16">
        <v>0</v>
      </c>
      <c r="AE20" s="16">
        <v>0.0011805555555555556</v>
      </c>
      <c r="AF20" s="49">
        <f t="shared" si="0"/>
        <v>0</v>
      </c>
      <c r="AG20" s="16">
        <f t="shared" si="1"/>
        <v>0.0011805555555555556</v>
      </c>
      <c r="AH20" s="99">
        <f>AG21</f>
        <v>0.0011226851851851851</v>
      </c>
      <c r="AI20" s="101">
        <v>6</v>
      </c>
      <c r="AJ20" s="101"/>
      <c r="AK20" s="103">
        <f>AH20/AH$8*AK$8</f>
        <v>1.1022727272727273</v>
      </c>
      <c r="AL20" s="115"/>
      <c r="AM20" s="48">
        <v>1.1574074074074073E-05</v>
      </c>
    </row>
    <row r="21" spans="1:39" ht="13.5" customHeight="1">
      <c r="A21" s="107"/>
      <c r="B21" s="108"/>
      <c r="C21" s="92"/>
      <c r="D21" s="111"/>
      <c r="E21" s="111"/>
      <c r="F21" s="113"/>
      <c r="G21" s="97"/>
      <c r="H21" s="13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5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>
        <v>0</v>
      </c>
      <c r="AC21" s="17">
        <v>0</v>
      </c>
      <c r="AD21" s="16">
        <v>0</v>
      </c>
      <c r="AE21" s="16">
        <v>0.0010648148148148147</v>
      </c>
      <c r="AF21" s="49">
        <f t="shared" si="0"/>
        <v>5.7870370370370366E-05</v>
      </c>
      <c r="AG21" s="16">
        <f t="shared" si="1"/>
        <v>0.0011226851851851851</v>
      </c>
      <c r="AH21" s="99"/>
      <c r="AI21" s="101"/>
      <c r="AJ21" s="101"/>
      <c r="AK21" s="103"/>
      <c r="AL21" s="115"/>
      <c r="AM21" s="48">
        <v>1.1574074074074073E-05</v>
      </c>
    </row>
    <row r="22" spans="1:39" ht="13.5" customHeight="1">
      <c r="A22" s="107" t="s">
        <v>36</v>
      </c>
      <c r="B22" s="108" t="s">
        <v>39</v>
      </c>
      <c r="C22" s="95" t="s">
        <v>84</v>
      </c>
      <c r="D22" s="111">
        <v>21</v>
      </c>
      <c r="E22" s="111"/>
      <c r="F22" s="113"/>
      <c r="G22" s="97" t="s">
        <v>108</v>
      </c>
      <c r="H22" s="1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5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>
        <v>0</v>
      </c>
      <c r="AC22" s="17">
        <v>0</v>
      </c>
      <c r="AD22" s="16">
        <v>0</v>
      </c>
      <c r="AE22" s="16">
        <v>0.0010648148148148147</v>
      </c>
      <c r="AF22" s="49">
        <f t="shared" si="0"/>
        <v>5.7870370370370366E-05</v>
      </c>
      <c r="AG22" s="16">
        <f t="shared" si="1"/>
        <v>0.0011226851851851851</v>
      </c>
      <c r="AH22" s="99">
        <f>AG22</f>
        <v>0.0011226851851851851</v>
      </c>
      <c r="AI22" s="101">
        <v>6</v>
      </c>
      <c r="AJ22" s="101"/>
      <c r="AK22" s="103">
        <f>AH22/AH$8*AK$8</f>
        <v>1.1022727272727273</v>
      </c>
      <c r="AL22" s="105"/>
      <c r="AM22" s="48">
        <v>1.1574074074074073E-05</v>
      </c>
    </row>
    <row r="23" spans="1:39" ht="13.5" customHeight="1" thickBot="1">
      <c r="A23" s="107"/>
      <c r="B23" s="108"/>
      <c r="C23" s="96"/>
      <c r="D23" s="111"/>
      <c r="E23" s="111"/>
      <c r="F23" s="113"/>
      <c r="G23" s="97"/>
      <c r="H23" s="13">
        <v>0</v>
      </c>
      <c r="I23" s="14">
        <v>0</v>
      </c>
      <c r="J23" s="14">
        <v>0</v>
      </c>
      <c r="K23" s="14">
        <v>0</v>
      </c>
      <c r="L23" s="14">
        <v>5</v>
      </c>
      <c r="M23" s="14">
        <v>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>
        <v>0</v>
      </c>
      <c r="AC23" s="17">
        <v>0</v>
      </c>
      <c r="AD23" s="16">
        <v>0</v>
      </c>
      <c r="AE23" s="16">
        <v>0.0010532407407407407</v>
      </c>
      <c r="AF23" s="49">
        <f t="shared" si="0"/>
        <v>0.00011574074074074073</v>
      </c>
      <c r="AG23" s="16">
        <f t="shared" si="1"/>
        <v>0.0011689814814814813</v>
      </c>
      <c r="AH23" s="99"/>
      <c r="AI23" s="101"/>
      <c r="AJ23" s="101"/>
      <c r="AK23" s="103"/>
      <c r="AL23" s="105"/>
      <c r="AM23" s="48">
        <v>1.1574074074074073E-05</v>
      </c>
    </row>
    <row r="24" spans="1:39" ht="13.5" customHeight="1">
      <c r="A24" s="107" t="s">
        <v>38</v>
      </c>
      <c r="B24" s="108" t="s">
        <v>40</v>
      </c>
      <c r="C24" s="94" t="s">
        <v>87</v>
      </c>
      <c r="D24" s="111">
        <v>32</v>
      </c>
      <c r="E24" s="111"/>
      <c r="F24" s="113"/>
      <c r="G24" s="97" t="s">
        <v>106</v>
      </c>
      <c r="H24" s="13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5</v>
      </c>
      <c r="P24" s="14">
        <v>0</v>
      </c>
      <c r="Q24" s="14">
        <v>0</v>
      </c>
      <c r="R24" s="14">
        <v>0</v>
      </c>
      <c r="S24" s="14">
        <v>5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>
        <v>0</v>
      </c>
      <c r="AC24" s="17">
        <v>0</v>
      </c>
      <c r="AD24" s="16">
        <v>0</v>
      </c>
      <c r="AE24" s="16">
        <v>0.0010185185185185186</v>
      </c>
      <c r="AF24" s="49">
        <f t="shared" si="0"/>
        <v>0.00011574074074074073</v>
      </c>
      <c r="AG24" s="16">
        <f t="shared" si="1"/>
        <v>0.0011342592592592593</v>
      </c>
      <c r="AH24" s="99">
        <f>AG24</f>
        <v>0.0011342592592592593</v>
      </c>
      <c r="AI24" s="101">
        <v>7</v>
      </c>
      <c r="AJ24" s="101"/>
      <c r="AK24" s="103">
        <f>AH24/AH$8*AK$8</f>
        <v>1.1136363636363638</v>
      </c>
      <c r="AL24" s="105"/>
      <c r="AM24" s="48">
        <v>1.1574074074074073E-05</v>
      </c>
    </row>
    <row r="25" spans="1:39" ht="13.5" customHeight="1" thickBot="1">
      <c r="A25" s="107"/>
      <c r="B25" s="108"/>
      <c r="C25" s="96"/>
      <c r="D25" s="112"/>
      <c r="E25" s="112"/>
      <c r="F25" s="114"/>
      <c r="G25" s="98"/>
      <c r="H25" s="22">
        <v>0</v>
      </c>
      <c r="I25" s="20">
        <v>0</v>
      </c>
      <c r="J25" s="20">
        <v>0</v>
      </c>
      <c r="K25" s="20">
        <v>0</v>
      </c>
      <c r="L25" s="20">
        <v>5</v>
      </c>
      <c r="M25" s="20">
        <v>0</v>
      </c>
      <c r="N25" s="20">
        <v>0</v>
      </c>
      <c r="O25" s="20">
        <v>50</v>
      </c>
      <c r="P25" s="20">
        <v>0</v>
      </c>
      <c r="Q25" s="20">
        <v>0</v>
      </c>
      <c r="R25" s="20">
        <v>0</v>
      </c>
      <c r="S25" s="20">
        <v>5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1">
        <v>0</v>
      </c>
      <c r="AC25" s="18">
        <v>0</v>
      </c>
      <c r="AD25" s="19">
        <v>0</v>
      </c>
      <c r="AE25" s="19">
        <v>0.0009722222222222221</v>
      </c>
      <c r="AF25" s="50">
        <f t="shared" si="0"/>
        <v>0.0006944444444444444</v>
      </c>
      <c r="AG25" s="19">
        <f t="shared" si="1"/>
        <v>0.0016666666666666666</v>
      </c>
      <c r="AH25" s="100"/>
      <c r="AI25" s="102"/>
      <c r="AJ25" s="102"/>
      <c r="AK25" s="104"/>
      <c r="AL25" s="106"/>
      <c r="AM25" s="48">
        <v>1.1574074074074073E-05</v>
      </c>
    </row>
    <row r="26" spans="1:39" ht="13.5" customHeight="1">
      <c r="A26" s="107" t="s">
        <v>28</v>
      </c>
      <c r="B26" s="108" t="s">
        <v>33</v>
      </c>
      <c r="C26" s="90" t="s">
        <v>101</v>
      </c>
      <c r="D26" s="111">
        <v>19</v>
      </c>
      <c r="E26" s="111"/>
      <c r="F26" s="113"/>
      <c r="G26" s="97" t="s">
        <v>104</v>
      </c>
      <c r="H26" s="13">
        <v>0</v>
      </c>
      <c r="I26" s="14">
        <v>0</v>
      </c>
      <c r="J26" s="14">
        <v>0</v>
      </c>
      <c r="K26" s="14">
        <v>0</v>
      </c>
      <c r="L26" s="14">
        <v>5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>
        <v>0</v>
      </c>
      <c r="AC26" s="17">
        <v>0</v>
      </c>
      <c r="AD26" s="16">
        <v>0</v>
      </c>
      <c r="AE26" s="16">
        <v>0.0010879629629629629</v>
      </c>
      <c r="AF26" s="49">
        <f t="shared" si="0"/>
        <v>5.7870370370370366E-05</v>
      </c>
      <c r="AG26" s="16">
        <f t="shared" si="1"/>
        <v>0.0011458333333333333</v>
      </c>
      <c r="AH26" s="99">
        <f>AG27</f>
        <v>0.0011342592592592593</v>
      </c>
      <c r="AI26" s="101">
        <v>7</v>
      </c>
      <c r="AJ26" s="101"/>
      <c r="AK26" s="103">
        <f>AH26/AH$8*AK$8</f>
        <v>1.1136363636363638</v>
      </c>
      <c r="AL26" s="116"/>
      <c r="AM26" s="48">
        <v>1.1574074074074073E-05</v>
      </c>
    </row>
    <row r="27" spans="1:39" ht="13.5" customHeight="1" thickBot="1">
      <c r="A27" s="107"/>
      <c r="B27" s="108"/>
      <c r="D27" s="111"/>
      <c r="E27" s="111"/>
      <c r="F27" s="113"/>
      <c r="G27" s="97"/>
      <c r="H27" s="13">
        <v>0</v>
      </c>
      <c r="I27" s="14">
        <v>0</v>
      </c>
      <c r="J27" s="14">
        <v>0</v>
      </c>
      <c r="K27" s="14">
        <v>0</v>
      </c>
      <c r="L27" s="14">
        <v>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5">
        <v>0</v>
      </c>
      <c r="AC27" s="17">
        <v>0</v>
      </c>
      <c r="AD27" s="16">
        <v>0</v>
      </c>
      <c r="AE27" s="16">
        <v>0.0010763888888888889</v>
      </c>
      <c r="AF27" s="49">
        <f t="shared" si="0"/>
        <v>5.7870370370370366E-05</v>
      </c>
      <c r="AG27" s="16">
        <f t="shared" si="1"/>
        <v>0.0011342592592592593</v>
      </c>
      <c r="AH27" s="99"/>
      <c r="AI27" s="101"/>
      <c r="AJ27" s="101"/>
      <c r="AK27" s="103"/>
      <c r="AL27" s="116"/>
      <c r="AM27" s="48">
        <v>1.1574074074074073E-05</v>
      </c>
    </row>
    <row r="28" spans="1:39" ht="13.5" customHeight="1">
      <c r="A28" s="107" t="s">
        <v>90</v>
      </c>
      <c r="B28" s="108" t="s">
        <v>40</v>
      </c>
      <c r="C28" s="94" t="s">
        <v>85</v>
      </c>
      <c r="D28" s="111">
        <v>22</v>
      </c>
      <c r="E28" s="111"/>
      <c r="F28" s="113"/>
      <c r="G28" s="97" t="s">
        <v>107</v>
      </c>
      <c r="H28" s="13">
        <v>0</v>
      </c>
      <c r="I28" s="14">
        <v>0</v>
      </c>
      <c r="J28" s="14">
        <v>0</v>
      </c>
      <c r="K28" s="14">
        <v>0</v>
      </c>
      <c r="L28" s="14">
        <v>5</v>
      </c>
      <c r="M28" s="14">
        <v>5</v>
      </c>
      <c r="N28" s="14">
        <v>0</v>
      </c>
      <c r="O28" s="14">
        <v>0</v>
      </c>
      <c r="P28" s="14">
        <v>5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5">
        <v>0</v>
      </c>
      <c r="AC28" s="17">
        <v>0</v>
      </c>
      <c r="AD28" s="16">
        <v>0</v>
      </c>
      <c r="AE28" s="16">
        <v>0.0011458333333333333</v>
      </c>
      <c r="AF28" s="49">
        <f t="shared" si="0"/>
        <v>0.0001736111111111111</v>
      </c>
      <c r="AG28" s="16">
        <f t="shared" si="1"/>
        <v>0.0013194444444444445</v>
      </c>
      <c r="AH28" s="99">
        <f>AG29</f>
        <v>0.0011921296296296296</v>
      </c>
      <c r="AI28" s="101">
        <v>8</v>
      </c>
      <c r="AJ28" s="101"/>
      <c r="AK28" s="103">
        <f>AH28/AH$8*AK$8</f>
        <v>1.1704545454545454</v>
      </c>
      <c r="AL28" s="105"/>
      <c r="AM28" s="48">
        <v>1.1574074074074073E-05</v>
      </c>
    </row>
    <row r="29" spans="1:39" ht="13.5" customHeight="1" thickBot="1">
      <c r="A29" s="107"/>
      <c r="B29" s="108"/>
      <c r="C29" s="96"/>
      <c r="D29" s="112"/>
      <c r="E29" s="112"/>
      <c r="F29" s="114"/>
      <c r="G29" s="98"/>
      <c r="H29" s="22">
        <v>0</v>
      </c>
      <c r="I29" s="20">
        <v>0</v>
      </c>
      <c r="J29" s="20">
        <v>0</v>
      </c>
      <c r="K29" s="20">
        <v>0</v>
      </c>
      <c r="L29" s="20">
        <v>5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1">
        <v>0</v>
      </c>
      <c r="AC29" s="18">
        <v>0</v>
      </c>
      <c r="AD29" s="19">
        <v>0</v>
      </c>
      <c r="AE29" s="19">
        <v>0.0011342592592592591</v>
      </c>
      <c r="AF29" s="50">
        <f t="shared" si="0"/>
        <v>5.7870370370370366E-05</v>
      </c>
      <c r="AG29" s="19">
        <f t="shared" si="1"/>
        <v>0.0011921296296296296</v>
      </c>
      <c r="AH29" s="100"/>
      <c r="AI29" s="102"/>
      <c r="AJ29" s="102"/>
      <c r="AK29" s="104"/>
      <c r="AL29" s="106"/>
      <c r="AM29" s="48">
        <v>1.1574074074074073E-05</v>
      </c>
    </row>
    <row r="30" spans="1:39" ht="13.5" customHeight="1">
      <c r="A30" s="107" t="s">
        <v>91</v>
      </c>
      <c r="B30" s="108" t="s">
        <v>40</v>
      </c>
      <c r="C30" s="109" t="s">
        <v>89</v>
      </c>
      <c r="D30" s="111">
        <v>10</v>
      </c>
      <c r="E30" s="111"/>
      <c r="F30" s="113"/>
      <c r="G30" s="97" t="s">
        <v>107</v>
      </c>
      <c r="H30" s="13">
        <v>0</v>
      </c>
      <c r="I30" s="14">
        <v>0</v>
      </c>
      <c r="J30" s="14">
        <v>0</v>
      </c>
      <c r="K30" s="14">
        <v>0</v>
      </c>
      <c r="L30" s="14">
        <v>5</v>
      </c>
      <c r="M30" s="14">
        <v>0</v>
      </c>
      <c r="N30" s="14">
        <v>0</v>
      </c>
      <c r="O30" s="14">
        <v>5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5">
        <v>0</v>
      </c>
      <c r="AC30" s="17">
        <v>0</v>
      </c>
      <c r="AD30" s="16">
        <v>0</v>
      </c>
      <c r="AE30" s="16">
        <v>0.0011226851851851851</v>
      </c>
      <c r="AF30" s="49">
        <f t="shared" si="0"/>
        <v>0.00011574074074074073</v>
      </c>
      <c r="AG30" s="16">
        <f t="shared" si="1"/>
        <v>0.0012384259259259258</v>
      </c>
      <c r="AH30" s="99">
        <f>AG31</f>
        <v>0.0012037037037037038</v>
      </c>
      <c r="AI30" s="101">
        <v>9</v>
      </c>
      <c r="AJ30" s="101"/>
      <c r="AK30" s="103">
        <f>AH30/AH$8*AK$8</f>
        <v>1.181818181818182</v>
      </c>
      <c r="AL30" s="105"/>
      <c r="AM30" s="48">
        <v>1.1574074074074073E-05</v>
      </c>
    </row>
    <row r="31" spans="1:39" ht="13.5" customHeight="1" thickBot="1">
      <c r="A31" s="107"/>
      <c r="B31" s="108"/>
      <c r="C31" s="110"/>
      <c r="D31" s="112"/>
      <c r="E31" s="112"/>
      <c r="F31" s="114"/>
      <c r="G31" s="98"/>
      <c r="H31" s="22">
        <v>0</v>
      </c>
      <c r="I31" s="20">
        <v>0</v>
      </c>
      <c r="J31" s="20">
        <v>0</v>
      </c>
      <c r="K31" s="20">
        <v>0</v>
      </c>
      <c r="L31" s="20">
        <v>5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1">
        <v>0</v>
      </c>
      <c r="AC31" s="18">
        <v>0</v>
      </c>
      <c r="AD31" s="19">
        <v>0</v>
      </c>
      <c r="AE31" s="19">
        <v>0.0011458333333333333</v>
      </c>
      <c r="AF31" s="50">
        <f t="shared" si="0"/>
        <v>5.7870370370370366E-05</v>
      </c>
      <c r="AG31" s="19">
        <f t="shared" si="1"/>
        <v>0.0012037037037037038</v>
      </c>
      <c r="AH31" s="100"/>
      <c r="AI31" s="102"/>
      <c r="AJ31" s="102"/>
      <c r="AK31" s="104"/>
      <c r="AL31" s="106"/>
      <c r="AM31" s="48">
        <v>1.1574074074074073E-05</v>
      </c>
    </row>
    <row r="32" spans="1:39" ht="13.5" customHeight="1">
      <c r="A32" s="107" t="s">
        <v>92</v>
      </c>
      <c r="B32" s="108" t="s">
        <v>29</v>
      </c>
      <c r="C32" s="91" t="s">
        <v>81</v>
      </c>
      <c r="D32" s="111">
        <v>37</v>
      </c>
      <c r="E32" s="111"/>
      <c r="F32" s="113"/>
      <c r="G32" s="97" t="s">
        <v>108</v>
      </c>
      <c r="H32" s="13">
        <v>0</v>
      </c>
      <c r="I32" s="14">
        <v>0</v>
      </c>
      <c r="J32" s="14">
        <v>0</v>
      </c>
      <c r="K32" s="14">
        <v>0</v>
      </c>
      <c r="L32" s="14">
        <v>5</v>
      </c>
      <c r="M32" s="14">
        <v>5</v>
      </c>
      <c r="N32" s="14">
        <v>0</v>
      </c>
      <c r="O32" s="14">
        <v>0</v>
      </c>
      <c r="P32" s="14">
        <v>0</v>
      </c>
      <c r="Q32" s="14">
        <v>0</v>
      </c>
      <c r="R32" s="14">
        <v>5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5">
        <v>0</v>
      </c>
      <c r="AC32" s="17">
        <v>0</v>
      </c>
      <c r="AD32" s="16">
        <v>0</v>
      </c>
      <c r="AE32" s="16">
        <v>0.0011805555555555556</v>
      </c>
      <c r="AF32" s="49">
        <f t="shared" si="0"/>
        <v>0.0001736111111111111</v>
      </c>
      <c r="AG32" s="16">
        <f t="shared" si="1"/>
        <v>0.0013541666666666667</v>
      </c>
      <c r="AH32" s="99">
        <f>AG32</f>
        <v>0.0013541666666666667</v>
      </c>
      <c r="AI32" s="101">
        <v>10</v>
      </c>
      <c r="AJ32" s="101"/>
      <c r="AK32" s="103">
        <f>AH32/AH$8*AK$8</f>
        <v>1.3295454545454548</v>
      </c>
      <c r="AL32" s="116"/>
      <c r="AM32" s="48">
        <v>1.1574074074074073E-05</v>
      </c>
    </row>
    <row r="33" spans="1:39" ht="13.5" customHeight="1">
      <c r="A33" s="107"/>
      <c r="B33" s="108"/>
      <c r="D33" s="111"/>
      <c r="E33" s="111"/>
      <c r="F33" s="113"/>
      <c r="G33" s="97"/>
      <c r="H33" s="13">
        <v>0</v>
      </c>
      <c r="I33" s="14">
        <v>0</v>
      </c>
      <c r="J33" s="14">
        <v>0</v>
      </c>
      <c r="K33" s="14">
        <v>0</v>
      </c>
      <c r="L33" s="14">
        <v>5</v>
      </c>
      <c r="M33" s="14">
        <v>5</v>
      </c>
      <c r="N33" s="14">
        <v>0</v>
      </c>
      <c r="O33" s="14">
        <v>0</v>
      </c>
      <c r="P33" s="14">
        <v>0</v>
      </c>
      <c r="Q33" s="14">
        <v>0</v>
      </c>
      <c r="R33" s="14">
        <v>50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5">
        <v>0</v>
      </c>
      <c r="AC33" s="17">
        <v>0</v>
      </c>
      <c r="AD33" s="16">
        <v>0</v>
      </c>
      <c r="AE33" s="16">
        <v>0.0012037037037037038</v>
      </c>
      <c r="AF33" s="49">
        <f t="shared" si="0"/>
        <v>0.0006944444444444444</v>
      </c>
      <c r="AG33" s="16">
        <f t="shared" si="1"/>
        <v>0.0018981481481481482</v>
      </c>
      <c r="AH33" s="99"/>
      <c r="AI33" s="101"/>
      <c r="AJ33" s="101"/>
      <c r="AK33" s="103"/>
      <c r="AL33" s="116"/>
      <c r="AM33" s="48">
        <v>1.1574074074074073E-05</v>
      </c>
    </row>
    <row r="34" spans="1:39" ht="13.5" customHeight="1">
      <c r="A34" s="78"/>
      <c r="B34" s="78"/>
      <c r="C34" s="79"/>
      <c r="D34" s="80"/>
      <c r="E34" s="80"/>
      <c r="F34" s="79"/>
      <c r="G34" s="79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2"/>
      <c r="AD34" s="82"/>
      <c r="AE34" s="82"/>
      <c r="AF34" s="83"/>
      <c r="AG34" s="82"/>
      <c r="AH34" s="84"/>
      <c r="AI34" s="85"/>
      <c r="AJ34" s="85"/>
      <c r="AK34" s="86"/>
      <c r="AL34" s="85"/>
      <c r="AM34" s="48"/>
    </row>
    <row r="35" spans="1:39" ht="13.5" customHeight="1">
      <c r="A35" s="78"/>
      <c r="B35" s="78"/>
      <c r="C35" s="79"/>
      <c r="D35" s="80"/>
      <c r="E35" s="80"/>
      <c r="F35" s="79"/>
      <c r="G35" s="79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2"/>
      <c r="AD35" s="82"/>
      <c r="AE35" s="82"/>
      <c r="AF35" s="83"/>
      <c r="AG35" s="82"/>
      <c r="AH35" s="84"/>
      <c r="AI35" s="85"/>
      <c r="AJ35" s="85"/>
      <c r="AK35" s="86"/>
      <c r="AL35" s="85"/>
      <c r="AM35" s="48"/>
    </row>
    <row r="36" spans="1:25" s="10" customFormat="1" ht="26.25" customHeight="1" outlineLevel="1">
      <c r="A36" s="54" t="s">
        <v>63</v>
      </c>
      <c r="B36" s="55"/>
      <c r="C36" s="6"/>
      <c r="D36" s="6"/>
      <c r="E36" s="56"/>
      <c r="F36" s="8"/>
      <c r="G36" s="36"/>
      <c r="H36" s="57"/>
      <c r="I36" s="37"/>
      <c r="J36" s="57"/>
      <c r="K36" s="37"/>
      <c r="L36" s="37"/>
      <c r="M36" s="37"/>
      <c r="N36" s="37"/>
      <c r="O36" s="37"/>
      <c r="P36" s="37"/>
      <c r="Q36" s="37"/>
      <c r="R36" s="38"/>
      <c r="S36" s="38"/>
      <c r="T36" s="58"/>
      <c r="U36" s="52"/>
      <c r="V36" s="52"/>
      <c r="W36" s="52"/>
      <c r="X36" s="53"/>
      <c r="Y36" s="53"/>
    </row>
    <row r="37" spans="1:25" s="10" customFormat="1" ht="11.25" customHeight="1" outlineLevel="1">
      <c r="A37" s="54"/>
      <c r="B37" s="55"/>
      <c r="C37" s="6"/>
      <c r="D37" s="6"/>
      <c r="E37" s="56"/>
      <c r="F37" s="8"/>
      <c r="G37" s="36"/>
      <c r="H37" s="57"/>
      <c r="I37" s="37"/>
      <c r="J37" s="57"/>
      <c r="K37" s="37"/>
      <c r="L37" s="37"/>
      <c r="M37" s="37"/>
      <c r="N37" s="37"/>
      <c r="O37" s="37"/>
      <c r="P37" s="37"/>
      <c r="Q37" s="37"/>
      <c r="R37" s="38"/>
      <c r="S37" s="38"/>
      <c r="T37" s="58"/>
      <c r="U37" s="52"/>
      <c r="V37" s="52"/>
      <c r="W37" s="52"/>
      <c r="X37" s="53"/>
      <c r="Y37" s="53"/>
    </row>
    <row r="38" spans="1:25" s="10" customFormat="1" ht="27" customHeight="1" outlineLevel="1">
      <c r="A38" s="54" t="s">
        <v>70</v>
      </c>
      <c r="B38" s="52"/>
      <c r="C38" s="51"/>
      <c r="D38" s="51"/>
      <c r="E38" s="59"/>
      <c r="F38" s="9"/>
      <c r="G38" s="60"/>
      <c r="H38" s="61"/>
      <c r="I38" s="52"/>
      <c r="J38" s="61"/>
      <c r="K38" s="52"/>
      <c r="L38" s="52"/>
      <c r="M38" s="52"/>
      <c r="N38" s="52"/>
      <c r="O38" s="52"/>
      <c r="P38" s="52"/>
      <c r="Q38" s="52"/>
      <c r="R38" s="52"/>
      <c r="S38" s="52"/>
      <c r="T38" s="62"/>
      <c r="U38" s="52"/>
      <c r="V38" s="52"/>
      <c r="W38" s="52"/>
      <c r="X38" s="53"/>
      <c r="Y38" s="53"/>
    </row>
    <row r="39" spans="1:7" ht="12.75">
      <c r="A39" s="63"/>
      <c r="B39" s="26"/>
      <c r="C39" s="11"/>
      <c r="D39" s="11"/>
      <c r="E39" s="27"/>
      <c r="G39" s="28"/>
    </row>
    <row r="40" ht="27.75" customHeight="1" hidden="1">
      <c r="A40" s="54" t="s">
        <v>8</v>
      </c>
    </row>
    <row r="41" spans="6:7" ht="12.75" hidden="1">
      <c r="F41" s="71" t="s">
        <v>9</v>
      </c>
      <c r="G41" s="72">
        <v>43591.502924768516</v>
      </c>
    </row>
    <row r="58" ht="12.75">
      <c r="AE58" s="3">
        <v>3</v>
      </c>
    </row>
    <row r="62" ht="12.75">
      <c r="AE62" s="3">
        <v>7</v>
      </c>
    </row>
  </sheetData>
  <sheetProtection/>
  <mergeCells count="157">
    <mergeCell ref="AL22:AL23"/>
    <mergeCell ref="A22:A23"/>
    <mergeCell ref="B22:B23"/>
    <mergeCell ref="D22:D23"/>
    <mergeCell ref="E22:E23"/>
    <mergeCell ref="F22:F23"/>
    <mergeCell ref="G22:G23"/>
    <mergeCell ref="AH20:AH21"/>
    <mergeCell ref="AI20:AI21"/>
    <mergeCell ref="AJ20:AJ21"/>
    <mergeCell ref="AK20:AK21"/>
    <mergeCell ref="AL20:AL21"/>
    <mergeCell ref="AH22:AH23"/>
    <mergeCell ref="AI22:AI23"/>
    <mergeCell ref="AJ22:AJ23"/>
    <mergeCell ref="AK22:AK23"/>
    <mergeCell ref="A20:A21"/>
    <mergeCell ref="B20:B21"/>
    <mergeCell ref="D20:D21"/>
    <mergeCell ref="E20:E21"/>
    <mergeCell ref="F20:F21"/>
    <mergeCell ref="G20:G21"/>
    <mergeCell ref="G26:G27"/>
    <mergeCell ref="AH26:AH27"/>
    <mergeCell ref="AI26:AI27"/>
    <mergeCell ref="AJ26:AJ27"/>
    <mergeCell ref="AK26:AK27"/>
    <mergeCell ref="AL26:AL27"/>
    <mergeCell ref="AH16:AH17"/>
    <mergeCell ref="AI16:AI17"/>
    <mergeCell ref="AJ16:AJ17"/>
    <mergeCell ref="AK16:AK17"/>
    <mergeCell ref="AL16:AL17"/>
    <mergeCell ref="A26:A27"/>
    <mergeCell ref="B26:B27"/>
    <mergeCell ref="D26:D27"/>
    <mergeCell ref="E26:E27"/>
    <mergeCell ref="F26:F27"/>
    <mergeCell ref="AI32:AI33"/>
    <mergeCell ref="AJ32:AJ33"/>
    <mergeCell ref="AK32:AK33"/>
    <mergeCell ref="AL32:AL33"/>
    <mergeCell ref="A16:A17"/>
    <mergeCell ref="B16:B17"/>
    <mergeCell ref="D16:D17"/>
    <mergeCell ref="E16:E17"/>
    <mergeCell ref="F16:F17"/>
    <mergeCell ref="G16:G17"/>
    <mergeCell ref="AJ18:AJ19"/>
    <mergeCell ref="AK18:AK19"/>
    <mergeCell ref="AL18:AL19"/>
    <mergeCell ref="A32:A33"/>
    <mergeCell ref="B32:B33"/>
    <mergeCell ref="D32:D33"/>
    <mergeCell ref="E32:E33"/>
    <mergeCell ref="F32:F33"/>
    <mergeCell ref="G32:G33"/>
    <mergeCell ref="AH32:AH33"/>
    <mergeCell ref="AJ10:AJ11"/>
    <mergeCell ref="AK10:AK11"/>
    <mergeCell ref="AL10:AL11"/>
    <mergeCell ref="A18:A19"/>
    <mergeCell ref="B18:B19"/>
    <mergeCell ref="D18:D19"/>
    <mergeCell ref="E18:E19"/>
    <mergeCell ref="F18:F19"/>
    <mergeCell ref="G18:G19"/>
    <mergeCell ref="AH18:AH19"/>
    <mergeCell ref="AK8:AK9"/>
    <mergeCell ref="AL8:AL9"/>
    <mergeCell ref="A10:A11"/>
    <mergeCell ref="B10:B11"/>
    <mergeCell ref="D10:D11"/>
    <mergeCell ref="E10:E11"/>
    <mergeCell ref="F10:F11"/>
    <mergeCell ref="G10:G11"/>
    <mergeCell ref="AH10:AH11"/>
    <mergeCell ref="AI10:AI11"/>
    <mergeCell ref="AC6:AL6"/>
    <mergeCell ref="A8:A9"/>
    <mergeCell ref="B8:B9"/>
    <mergeCell ref="D8:D9"/>
    <mergeCell ref="E8:E9"/>
    <mergeCell ref="F8:F9"/>
    <mergeCell ref="G8:G9"/>
    <mergeCell ref="AH8:AH9"/>
    <mergeCell ref="AI8:AI9"/>
    <mergeCell ref="AJ8:AJ9"/>
    <mergeCell ref="C6:C7"/>
    <mergeCell ref="D6:D7"/>
    <mergeCell ref="E6:E7"/>
    <mergeCell ref="F6:F7"/>
    <mergeCell ref="G6:G7"/>
    <mergeCell ref="H6:AB6"/>
    <mergeCell ref="A14:A15"/>
    <mergeCell ref="B14:B15"/>
    <mergeCell ref="C14:C15"/>
    <mergeCell ref="D14:D15"/>
    <mergeCell ref="E14:E15"/>
    <mergeCell ref="A1:AL1"/>
    <mergeCell ref="A2:AL2"/>
    <mergeCell ref="A4:AL4"/>
    <mergeCell ref="A6:A7"/>
    <mergeCell ref="B6:B7"/>
    <mergeCell ref="AL30:AL31"/>
    <mergeCell ref="A30:A31"/>
    <mergeCell ref="B30:B31"/>
    <mergeCell ref="C30:C31"/>
    <mergeCell ref="D30:D31"/>
    <mergeCell ref="E30:E31"/>
    <mergeCell ref="F14:F15"/>
    <mergeCell ref="G28:G29"/>
    <mergeCell ref="AH30:AH31"/>
    <mergeCell ref="AI30:AI31"/>
    <mergeCell ref="AJ30:AJ31"/>
    <mergeCell ref="AK30:AK31"/>
    <mergeCell ref="AH14:AH15"/>
    <mergeCell ref="AI14:AI15"/>
    <mergeCell ref="AJ14:AJ15"/>
    <mergeCell ref="AK14:AK15"/>
    <mergeCell ref="A28:A29"/>
    <mergeCell ref="B28:B29"/>
    <mergeCell ref="D28:D29"/>
    <mergeCell ref="E28:E29"/>
    <mergeCell ref="F28:F29"/>
    <mergeCell ref="G30:G31"/>
    <mergeCell ref="F30:F31"/>
    <mergeCell ref="AH28:AH29"/>
    <mergeCell ref="AI28:AI29"/>
    <mergeCell ref="AJ28:AJ29"/>
    <mergeCell ref="AK28:AK29"/>
    <mergeCell ref="AL28:AL29"/>
    <mergeCell ref="AH12:AH13"/>
    <mergeCell ref="AI12:AI13"/>
    <mergeCell ref="AJ12:AJ13"/>
    <mergeCell ref="AK12:AK13"/>
    <mergeCell ref="AL12:AL13"/>
    <mergeCell ref="A12:A13"/>
    <mergeCell ref="B12:B13"/>
    <mergeCell ref="D12:D13"/>
    <mergeCell ref="E12:E13"/>
    <mergeCell ref="F12:F13"/>
    <mergeCell ref="A24:A25"/>
    <mergeCell ref="B24:B25"/>
    <mergeCell ref="D24:D25"/>
    <mergeCell ref="E24:E25"/>
    <mergeCell ref="F24:F25"/>
    <mergeCell ref="AL24:AL25"/>
    <mergeCell ref="G12:G13"/>
    <mergeCell ref="G24:G25"/>
    <mergeCell ref="AH24:AH25"/>
    <mergeCell ref="AI24:AI25"/>
    <mergeCell ref="AJ24:AJ25"/>
    <mergeCell ref="AK24:AK25"/>
    <mergeCell ref="G14:G15"/>
    <mergeCell ref="AL14:AL15"/>
    <mergeCell ref="AI18:AI19"/>
  </mergeCells>
  <printOptions/>
  <pageMargins left="0.7" right="0.7" top="0.75" bottom="0.75" header="0.3" footer="0.3"/>
  <pageSetup fitToHeight="1" fitToWidth="1"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90" zoomScaleNormal="90" zoomScalePageLayoutView="0" workbookViewId="0" topLeftCell="A13">
      <selection activeCell="A4" sqref="A4:AL4"/>
    </sheetView>
  </sheetViews>
  <sheetFormatPr defaultColWidth="9.140625" defaultRowHeight="15" outlineLevelRow="1" outlineLevelCol="1"/>
  <cols>
    <col min="1" max="1" width="4.28125" style="26" customWidth="1"/>
    <col min="2" max="2" width="6.421875" style="67" hidden="1" customWidth="1"/>
    <col min="3" max="3" width="25.00390625" style="68" customWidth="1"/>
    <col min="4" max="4" width="5.57421875" style="68" customWidth="1"/>
    <col min="5" max="5" width="5.7109375" style="69" customWidth="1"/>
    <col min="6" max="6" width="27.421875" style="2" customWidth="1"/>
    <col min="7" max="7" width="17.8515625" style="70" customWidth="1"/>
    <col min="8" max="10" width="3.8515625" style="26" customWidth="1"/>
    <col min="11" max="11" width="4.8515625" style="26" customWidth="1"/>
    <col min="12" max="15" width="3.8515625" style="26" customWidth="1"/>
    <col min="16" max="16" width="5.140625" style="26" customWidth="1"/>
    <col min="17" max="17" width="3.8515625" style="26" customWidth="1"/>
    <col min="18" max="19" width="3.8515625" style="64" customWidth="1"/>
    <col min="20" max="20" width="3.8515625" style="65" customWidth="1"/>
    <col min="21" max="21" width="3.8515625" style="66" customWidth="1"/>
    <col min="22" max="23" width="3.8515625" style="66" customWidth="1" outlineLevel="1"/>
    <col min="24" max="24" width="3.8515625" style="26" customWidth="1" outlineLevel="1"/>
    <col min="25" max="25" width="3.8515625" style="26" customWidth="1"/>
    <col min="26" max="28" width="3.8515625" style="3" customWidth="1"/>
    <col min="29" max="38" width="9.140625" style="3" customWidth="1"/>
    <col min="39" max="39" width="9.140625" style="3" hidden="1" customWidth="1"/>
    <col min="40" max="16384" width="9.140625" style="3" customWidth="1"/>
  </cols>
  <sheetData>
    <row r="1" spans="1:38" ht="45.7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ht="65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2.75">
      <c r="A3" s="25" t="s">
        <v>66</v>
      </c>
      <c r="B3" s="26"/>
      <c r="C3" s="11"/>
      <c r="D3" s="11"/>
      <c r="E3" s="27"/>
      <c r="F3" s="25"/>
      <c r="G3" s="28"/>
      <c r="H3" s="29"/>
      <c r="I3" s="2"/>
      <c r="J3" s="29"/>
      <c r="K3" s="2"/>
      <c r="L3" s="2"/>
      <c r="M3" s="2"/>
      <c r="N3" s="2"/>
      <c r="O3" s="2"/>
      <c r="P3" s="2"/>
      <c r="Q3" s="2"/>
      <c r="R3" s="1"/>
      <c r="S3" s="1"/>
      <c r="T3" s="30"/>
      <c r="U3" s="4"/>
      <c r="V3" s="4"/>
      <c r="W3" s="31"/>
      <c r="X3" s="32"/>
      <c r="AG3" s="3" t="s">
        <v>68</v>
      </c>
      <c r="AL3" s="12"/>
    </row>
    <row r="4" spans="1:38" ht="90.75" customHeight="1">
      <c r="A4" s="133" t="s">
        <v>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</row>
    <row r="5" spans="1:25" s="7" customFormat="1" ht="15.75" outlineLevel="1" thickBot="1">
      <c r="A5" s="33"/>
      <c r="B5" s="33"/>
      <c r="C5" s="5"/>
      <c r="D5" s="6"/>
      <c r="E5" s="34" t="s">
        <v>6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39"/>
      <c r="U5" s="40"/>
      <c r="V5" s="40"/>
      <c r="W5" s="41"/>
      <c r="X5" s="37"/>
      <c r="Y5" s="37"/>
    </row>
    <row r="6" spans="1:38" ht="42.75" customHeight="1" thickBot="1">
      <c r="A6" s="134" t="s">
        <v>0</v>
      </c>
      <c r="B6" s="136" t="s">
        <v>11</v>
      </c>
      <c r="C6" s="138" t="s">
        <v>12</v>
      </c>
      <c r="D6" s="140" t="s">
        <v>13</v>
      </c>
      <c r="E6" s="140" t="s">
        <v>41</v>
      </c>
      <c r="F6" s="142" t="s">
        <v>14</v>
      </c>
      <c r="G6" s="144" t="s">
        <v>67</v>
      </c>
      <c r="H6" s="120" t="s">
        <v>15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123" t="s">
        <v>1</v>
      </c>
      <c r="AD6" s="124"/>
      <c r="AE6" s="124"/>
      <c r="AF6" s="124"/>
      <c r="AG6" s="124"/>
      <c r="AH6" s="124"/>
      <c r="AI6" s="124"/>
      <c r="AJ6" s="124"/>
      <c r="AK6" s="124"/>
      <c r="AL6" s="125"/>
    </row>
    <row r="7" spans="1:38" ht="135" customHeight="1" thickBot="1">
      <c r="A7" s="135"/>
      <c r="B7" s="137"/>
      <c r="C7" s="139"/>
      <c r="D7" s="141"/>
      <c r="E7" s="141"/>
      <c r="F7" s="143"/>
      <c r="G7" s="145"/>
      <c r="H7" s="87" t="s">
        <v>42</v>
      </c>
      <c r="I7" s="88" t="s">
        <v>43</v>
      </c>
      <c r="J7" s="88" t="s">
        <v>44</v>
      </c>
      <c r="K7" s="88" t="s">
        <v>45</v>
      </c>
      <c r="L7" s="88" t="s">
        <v>46</v>
      </c>
      <c r="M7" s="88" t="s">
        <v>47</v>
      </c>
      <c r="N7" s="88" t="s">
        <v>48</v>
      </c>
      <c r="O7" s="88" t="s">
        <v>49</v>
      </c>
      <c r="P7" s="88" t="s">
        <v>50</v>
      </c>
      <c r="Q7" s="88" t="s">
        <v>51</v>
      </c>
      <c r="R7" s="88" t="s">
        <v>52</v>
      </c>
      <c r="S7" s="88" t="s">
        <v>53</v>
      </c>
      <c r="T7" s="88" t="s">
        <v>54</v>
      </c>
      <c r="U7" s="88" t="s">
        <v>55</v>
      </c>
      <c r="V7" s="88" t="s">
        <v>56</v>
      </c>
      <c r="W7" s="88" t="s">
        <v>57</v>
      </c>
      <c r="X7" s="88" t="s">
        <v>58</v>
      </c>
      <c r="Y7" s="88" t="s">
        <v>59</v>
      </c>
      <c r="Z7" s="88" t="s">
        <v>60</v>
      </c>
      <c r="AA7" s="88" t="s">
        <v>61</v>
      </c>
      <c r="AB7" s="89" t="s">
        <v>62</v>
      </c>
      <c r="AC7" s="73" t="s">
        <v>16</v>
      </c>
      <c r="AD7" s="74" t="s">
        <v>17</v>
      </c>
      <c r="AE7" s="74" t="s">
        <v>2</v>
      </c>
      <c r="AF7" s="42" t="s">
        <v>18</v>
      </c>
      <c r="AG7" s="75" t="s">
        <v>19</v>
      </c>
      <c r="AH7" s="75" t="s">
        <v>1</v>
      </c>
      <c r="AI7" s="76" t="s">
        <v>3</v>
      </c>
      <c r="AJ7" s="76" t="s">
        <v>10</v>
      </c>
      <c r="AK7" s="77" t="s">
        <v>4</v>
      </c>
      <c r="AL7" s="43" t="s">
        <v>5</v>
      </c>
    </row>
    <row r="8" spans="1:39" ht="13.5" customHeight="1">
      <c r="A8" s="107" t="s">
        <v>20</v>
      </c>
      <c r="B8" s="108" t="s">
        <v>26</v>
      </c>
      <c r="C8" s="126"/>
      <c r="D8" s="127"/>
      <c r="E8" s="127"/>
      <c r="F8" s="128"/>
      <c r="G8" s="129"/>
      <c r="H8" s="44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6">
        <v>0</v>
      </c>
      <c r="AC8" s="23">
        <v>0</v>
      </c>
      <c r="AD8" s="24">
        <v>0</v>
      </c>
      <c r="AE8" s="24">
        <f>AD8-AC8</f>
        <v>0</v>
      </c>
      <c r="AF8" s="47">
        <f aca="true" t="shared" si="0" ref="AF8:AF27">(H8+I8+J8+K8+L8+M8+N8+O8+P8+Q8+R8+S8+T8+U8+V8+W8+X8+Y8+Z8+AA8+AB8)*AM8</f>
        <v>0</v>
      </c>
      <c r="AG8" s="24">
        <f aca="true" t="shared" si="1" ref="AG8:AG27">AE8+AF8</f>
        <v>0</v>
      </c>
      <c r="AH8" s="130">
        <f>AG8</f>
        <v>0</v>
      </c>
      <c r="AI8" s="117"/>
      <c r="AJ8" s="117"/>
      <c r="AK8" s="118">
        <v>1</v>
      </c>
      <c r="AL8" s="119"/>
      <c r="AM8" s="48">
        <v>1.1574074074074073E-05</v>
      </c>
    </row>
    <row r="9" spans="1:39" ht="13.5" customHeight="1">
      <c r="A9" s="107"/>
      <c r="B9" s="108"/>
      <c r="C9" s="109"/>
      <c r="D9" s="111"/>
      <c r="E9" s="111"/>
      <c r="F9" s="113"/>
      <c r="G9" s="97"/>
      <c r="H9" s="13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5">
        <v>0</v>
      </c>
      <c r="AC9" s="17">
        <v>0</v>
      </c>
      <c r="AD9" s="16">
        <v>0</v>
      </c>
      <c r="AE9" s="16">
        <f aca="true" t="shared" si="2" ref="AE9:AE27">AD9-AC9</f>
        <v>0</v>
      </c>
      <c r="AF9" s="49">
        <f t="shared" si="0"/>
        <v>0</v>
      </c>
      <c r="AG9" s="16">
        <f t="shared" si="1"/>
        <v>0</v>
      </c>
      <c r="AH9" s="99"/>
      <c r="AI9" s="101"/>
      <c r="AJ9" s="101"/>
      <c r="AK9" s="103"/>
      <c r="AL9" s="116"/>
      <c r="AM9" s="48">
        <v>1.1574074074074073E-05</v>
      </c>
    </row>
    <row r="10" spans="1:39" ht="13.5" customHeight="1">
      <c r="A10" s="107" t="s">
        <v>23</v>
      </c>
      <c r="B10" s="108" t="s">
        <v>27</v>
      </c>
      <c r="C10" s="109"/>
      <c r="D10" s="111"/>
      <c r="E10" s="111"/>
      <c r="F10" s="113"/>
      <c r="G10" s="97"/>
      <c r="H10" s="13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5">
        <v>0</v>
      </c>
      <c r="AC10" s="17">
        <v>0</v>
      </c>
      <c r="AD10" s="16">
        <v>0</v>
      </c>
      <c r="AE10" s="16">
        <f t="shared" si="2"/>
        <v>0</v>
      </c>
      <c r="AF10" s="49">
        <f t="shared" si="0"/>
        <v>0</v>
      </c>
      <c r="AG10" s="16">
        <f t="shared" si="1"/>
        <v>0</v>
      </c>
      <c r="AH10" s="99">
        <f>AG11</f>
        <v>0</v>
      </c>
      <c r="AI10" s="101"/>
      <c r="AJ10" s="101"/>
      <c r="AK10" s="103" t="e">
        <f>AH10/AH$8*AK$8</f>
        <v>#DIV/0!</v>
      </c>
      <c r="AL10" s="116"/>
      <c r="AM10" s="48">
        <v>1.1574074074074073E-05</v>
      </c>
    </row>
    <row r="11" spans="1:39" ht="13.5" customHeight="1">
      <c r="A11" s="107"/>
      <c r="B11" s="108"/>
      <c r="C11" s="109"/>
      <c r="D11" s="111">
        <v>1993</v>
      </c>
      <c r="E11" s="111" t="s">
        <v>21</v>
      </c>
      <c r="F11" s="113" t="s">
        <v>22</v>
      </c>
      <c r="G11" s="97" t="s">
        <v>7</v>
      </c>
      <c r="H11" s="13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5">
        <v>0</v>
      </c>
      <c r="AC11" s="17">
        <v>0</v>
      </c>
      <c r="AD11" s="16">
        <v>0</v>
      </c>
      <c r="AE11" s="16">
        <f t="shared" si="2"/>
        <v>0</v>
      </c>
      <c r="AF11" s="49">
        <f t="shared" si="0"/>
        <v>0</v>
      </c>
      <c r="AG11" s="16">
        <f t="shared" si="1"/>
        <v>0</v>
      </c>
      <c r="AH11" s="99"/>
      <c r="AI11" s="101"/>
      <c r="AJ11" s="101"/>
      <c r="AK11" s="103"/>
      <c r="AL11" s="116"/>
      <c r="AM11" s="48">
        <v>1.1574074074074073E-05</v>
      </c>
    </row>
    <row r="12" spans="1:39" ht="13.5" customHeight="1">
      <c r="A12" s="107" t="s">
        <v>24</v>
      </c>
      <c r="B12" s="108" t="s">
        <v>28</v>
      </c>
      <c r="C12" s="109"/>
      <c r="D12" s="111"/>
      <c r="E12" s="111"/>
      <c r="F12" s="113"/>
      <c r="G12" s="97"/>
      <c r="H12" s="13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5">
        <v>0</v>
      </c>
      <c r="AC12" s="17">
        <v>0</v>
      </c>
      <c r="AD12" s="16">
        <v>0</v>
      </c>
      <c r="AE12" s="16">
        <f t="shared" si="2"/>
        <v>0</v>
      </c>
      <c r="AF12" s="49">
        <f t="shared" si="0"/>
        <v>0</v>
      </c>
      <c r="AG12" s="16">
        <f t="shared" si="1"/>
        <v>0</v>
      </c>
      <c r="AH12" s="99">
        <f>AG12</f>
        <v>0</v>
      </c>
      <c r="AI12" s="101"/>
      <c r="AJ12" s="101"/>
      <c r="AK12" s="103" t="e">
        <f>AH12/AH$8*AK$8</f>
        <v>#DIV/0!</v>
      </c>
      <c r="AL12" s="116"/>
      <c r="AM12" s="48">
        <v>1.1574074074074073E-05</v>
      </c>
    </row>
    <row r="13" spans="1:39" ht="13.5" customHeight="1">
      <c r="A13" s="107"/>
      <c r="B13" s="108"/>
      <c r="C13" s="109"/>
      <c r="D13" s="111"/>
      <c r="E13" s="111"/>
      <c r="F13" s="113"/>
      <c r="G13" s="97"/>
      <c r="H13" s="13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5">
        <v>0</v>
      </c>
      <c r="AC13" s="17">
        <v>0</v>
      </c>
      <c r="AD13" s="16">
        <v>0</v>
      </c>
      <c r="AE13" s="16">
        <f t="shared" si="2"/>
        <v>0</v>
      </c>
      <c r="AF13" s="49">
        <f t="shared" si="0"/>
        <v>0</v>
      </c>
      <c r="AG13" s="16">
        <f t="shared" si="1"/>
        <v>0</v>
      </c>
      <c r="AH13" s="99"/>
      <c r="AI13" s="101"/>
      <c r="AJ13" s="101"/>
      <c r="AK13" s="103"/>
      <c r="AL13" s="116"/>
      <c r="AM13" s="48">
        <v>1.1574074074074073E-05</v>
      </c>
    </row>
    <row r="14" spans="1:39" ht="13.5" customHeight="1">
      <c r="A14" s="107" t="s">
        <v>25</v>
      </c>
      <c r="B14" s="108" t="s">
        <v>29</v>
      </c>
      <c r="C14" s="109"/>
      <c r="D14" s="111"/>
      <c r="E14" s="111"/>
      <c r="F14" s="113"/>
      <c r="G14" s="97"/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5">
        <v>0</v>
      </c>
      <c r="AC14" s="17">
        <v>0</v>
      </c>
      <c r="AD14" s="16">
        <v>0</v>
      </c>
      <c r="AE14" s="16">
        <f t="shared" si="2"/>
        <v>0</v>
      </c>
      <c r="AF14" s="49">
        <f t="shared" si="0"/>
        <v>0</v>
      </c>
      <c r="AG14" s="16">
        <f t="shared" si="1"/>
        <v>0</v>
      </c>
      <c r="AH14" s="99">
        <f>AG15</f>
        <v>0</v>
      </c>
      <c r="AI14" s="101"/>
      <c r="AJ14" s="101"/>
      <c r="AK14" s="103" t="e">
        <f>AH14/AH$8*AK$8</f>
        <v>#DIV/0!</v>
      </c>
      <c r="AL14" s="116"/>
      <c r="AM14" s="48">
        <v>1.1574074074074073E-05</v>
      </c>
    </row>
    <row r="15" spans="1:39" ht="13.5" customHeight="1">
      <c r="A15" s="107"/>
      <c r="B15" s="108"/>
      <c r="C15" s="109"/>
      <c r="D15" s="111"/>
      <c r="E15" s="111"/>
      <c r="F15" s="113"/>
      <c r="G15" s="97"/>
      <c r="H15" s="13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5">
        <v>0</v>
      </c>
      <c r="AC15" s="17">
        <v>0</v>
      </c>
      <c r="AD15" s="16">
        <v>0</v>
      </c>
      <c r="AE15" s="16">
        <f t="shared" si="2"/>
        <v>0</v>
      </c>
      <c r="AF15" s="49">
        <f t="shared" si="0"/>
        <v>0</v>
      </c>
      <c r="AG15" s="16">
        <f t="shared" si="1"/>
        <v>0</v>
      </c>
      <c r="AH15" s="99"/>
      <c r="AI15" s="101"/>
      <c r="AJ15" s="101"/>
      <c r="AK15" s="103"/>
      <c r="AL15" s="116"/>
      <c r="AM15" s="48">
        <v>1.1574074074074073E-05</v>
      </c>
    </row>
    <row r="16" spans="1:39" ht="13.5" customHeight="1">
      <c r="A16" s="107" t="s">
        <v>30</v>
      </c>
      <c r="B16" s="108" t="s">
        <v>31</v>
      </c>
      <c r="C16" s="109"/>
      <c r="D16" s="111"/>
      <c r="E16" s="111"/>
      <c r="F16" s="113"/>
      <c r="G16" s="97"/>
      <c r="H16" s="1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5">
        <v>0</v>
      </c>
      <c r="AC16" s="17">
        <v>0</v>
      </c>
      <c r="AD16" s="16">
        <v>0</v>
      </c>
      <c r="AE16" s="16">
        <f t="shared" si="2"/>
        <v>0</v>
      </c>
      <c r="AF16" s="49">
        <f t="shared" si="0"/>
        <v>0</v>
      </c>
      <c r="AG16" s="16">
        <f t="shared" si="1"/>
        <v>0</v>
      </c>
      <c r="AH16" s="99">
        <f>AG16</f>
        <v>0</v>
      </c>
      <c r="AI16" s="101"/>
      <c r="AJ16" s="101"/>
      <c r="AK16" s="103" t="e">
        <f>AH16/AH$8*AK$8</f>
        <v>#DIV/0!</v>
      </c>
      <c r="AL16" s="116"/>
      <c r="AM16" s="48">
        <v>1.1574074074074073E-05</v>
      </c>
    </row>
    <row r="17" spans="1:39" ht="13.5" customHeight="1">
      <c r="A17" s="107"/>
      <c r="B17" s="108"/>
      <c r="C17" s="109"/>
      <c r="D17" s="111"/>
      <c r="E17" s="111"/>
      <c r="F17" s="113"/>
      <c r="G17" s="97"/>
      <c r="H17" s="13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5">
        <v>0</v>
      </c>
      <c r="AC17" s="17">
        <v>0</v>
      </c>
      <c r="AD17" s="16">
        <v>0</v>
      </c>
      <c r="AE17" s="16">
        <f t="shared" si="2"/>
        <v>0</v>
      </c>
      <c r="AF17" s="49">
        <f t="shared" si="0"/>
        <v>0</v>
      </c>
      <c r="AG17" s="16">
        <f>AE18+AF17</f>
        <v>0</v>
      </c>
      <c r="AH17" s="99"/>
      <c r="AI17" s="101"/>
      <c r="AJ17" s="101"/>
      <c r="AK17" s="103"/>
      <c r="AL17" s="116"/>
      <c r="AM17" s="48">
        <v>1.1574074074074073E-05</v>
      </c>
    </row>
    <row r="18" spans="1:39" ht="13.5" customHeight="1">
      <c r="A18" s="107" t="s">
        <v>32</v>
      </c>
      <c r="B18" s="108" t="s">
        <v>33</v>
      </c>
      <c r="C18" s="109"/>
      <c r="D18" s="111"/>
      <c r="E18" s="111"/>
      <c r="F18" s="113"/>
      <c r="G18" s="97"/>
      <c r="H18" s="13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5">
        <v>0</v>
      </c>
      <c r="AC18" s="17">
        <v>0</v>
      </c>
      <c r="AD18" s="16">
        <v>0</v>
      </c>
      <c r="AE18" s="16">
        <f>AD17-AC17</f>
        <v>0</v>
      </c>
      <c r="AF18" s="49">
        <f t="shared" si="0"/>
        <v>0</v>
      </c>
      <c r="AG18" s="16">
        <f>AE19+AF18</f>
        <v>0</v>
      </c>
      <c r="AH18" s="99">
        <f>AG19</f>
        <v>0</v>
      </c>
      <c r="AI18" s="101"/>
      <c r="AJ18" s="101"/>
      <c r="AK18" s="103" t="e">
        <f>AH18/AH$8*AK$8</f>
        <v>#DIV/0!</v>
      </c>
      <c r="AL18" s="116"/>
      <c r="AM18" s="48">
        <v>1.1574074074074073E-05</v>
      </c>
    </row>
    <row r="19" spans="1:39" ht="13.5" customHeight="1">
      <c r="A19" s="107"/>
      <c r="B19" s="108"/>
      <c r="C19" s="109"/>
      <c r="D19" s="111"/>
      <c r="E19" s="111"/>
      <c r="F19" s="113"/>
      <c r="G19" s="97"/>
      <c r="H19" s="13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5">
        <v>0</v>
      </c>
      <c r="AC19" s="17">
        <v>0</v>
      </c>
      <c r="AD19" s="16">
        <v>0</v>
      </c>
      <c r="AE19" s="16">
        <f t="shared" si="2"/>
        <v>0</v>
      </c>
      <c r="AF19" s="49">
        <f t="shared" si="0"/>
        <v>0</v>
      </c>
      <c r="AG19" s="16">
        <f t="shared" si="1"/>
        <v>0</v>
      </c>
      <c r="AH19" s="99"/>
      <c r="AI19" s="101"/>
      <c r="AJ19" s="101"/>
      <c r="AK19" s="103"/>
      <c r="AL19" s="116"/>
      <c r="AM19" s="48">
        <v>1.1574074074074073E-05</v>
      </c>
    </row>
    <row r="20" spans="1:39" ht="13.5" customHeight="1">
      <c r="A20" s="107" t="s">
        <v>34</v>
      </c>
      <c r="B20" s="108" t="s">
        <v>35</v>
      </c>
      <c r="C20" s="109"/>
      <c r="D20" s="111"/>
      <c r="E20" s="111"/>
      <c r="F20" s="113"/>
      <c r="G20" s="97"/>
      <c r="H20" s="13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5">
        <v>0</v>
      </c>
      <c r="AC20" s="17">
        <v>0</v>
      </c>
      <c r="AD20" s="16">
        <v>0</v>
      </c>
      <c r="AE20" s="16">
        <f t="shared" si="2"/>
        <v>0</v>
      </c>
      <c r="AF20" s="49">
        <f t="shared" si="0"/>
        <v>0</v>
      </c>
      <c r="AG20" s="16">
        <f t="shared" si="1"/>
        <v>0</v>
      </c>
      <c r="AH20" s="99">
        <f>AG20</f>
        <v>0</v>
      </c>
      <c r="AI20" s="101"/>
      <c r="AJ20" s="101"/>
      <c r="AK20" s="103" t="e">
        <f>AH20/AH$8*AK$8</f>
        <v>#DIV/0!</v>
      </c>
      <c r="AL20" s="115"/>
      <c r="AM20" s="48">
        <v>1.1574074074074073E-05</v>
      </c>
    </row>
    <row r="21" spans="1:39" ht="13.5" customHeight="1">
      <c r="A21" s="107"/>
      <c r="B21" s="108"/>
      <c r="C21" s="109"/>
      <c r="D21" s="111"/>
      <c r="E21" s="111"/>
      <c r="F21" s="113"/>
      <c r="G21" s="97"/>
      <c r="H21" s="13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>
        <v>0</v>
      </c>
      <c r="AC21" s="17">
        <v>0</v>
      </c>
      <c r="AD21" s="16">
        <v>0</v>
      </c>
      <c r="AE21" s="16">
        <f t="shared" si="2"/>
        <v>0</v>
      </c>
      <c r="AF21" s="49">
        <f t="shared" si="0"/>
        <v>0</v>
      </c>
      <c r="AG21" s="16">
        <f t="shared" si="1"/>
        <v>0</v>
      </c>
      <c r="AH21" s="99"/>
      <c r="AI21" s="101"/>
      <c r="AJ21" s="101"/>
      <c r="AK21" s="103"/>
      <c r="AL21" s="115"/>
      <c r="AM21" s="48">
        <v>1.1574074074074073E-05</v>
      </c>
    </row>
    <row r="22" spans="1:39" ht="13.5" customHeight="1">
      <c r="A22" s="107" t="s">
        <v>36</v>
      </c>
      <c r="B22" s="108" t="s">
        <v>37</v>
      </c>
      <c r="C22" s="109"/>
      <c r="D22" s="111"/>
      <c r="E22" s="111"/>
      <c r="F22" s="113"/>
      <c r="G22" s="97"/>
      <c r="H22" s="1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>
        <v>0</v>
      </c>
      <c r="AC22" s="17">
        <v>0</v>
      </c>
      <c r="AD22" s="16">
        <v>0</v>
      </c>
      <c r="AE22" s="16">
        <f t="shared" si="2"/>
        <v>0</v>
      </c>
      <c r="AF22" s="49">
        <f>(H22+I22+J22+K22+L22+M22+N22+O22+P22+Q22+R22+S22+T22+U22+V22+W22+X22+Y22+Z22+AA22+AB22)*AM22</f>
        <v>0</v>
      </c>
      <c r="AG22" s="16">
        <f>AE22+AF22</f>
        <v>0</v>
      </c>
      <c r="AH22" s="99">
        <f>AG22</f>
        <v>0</v>
      </c>
      <c r="AI22" s="101"/>
      <c r="AJ22" s="101"/>
      <c r="AK22" s="103" t="e">
        <f>AH22/AH$8*AK$8</f>
        <v>#DIV/0!</v>
      </c>
      <c r="AL22" s="105"/>
      <c r="AM22" s="48">
        <v>1.1574074074074073E-05</v>
      </c>
    </row>
    <row r="23" spans="1:39" ht="13.5" customHeight="1">
      <c r="A23" s="107"/>
      <c r="B23" s="108"/>
      <c r="C23" s="109"/>
      <c r="D23" s="111"/>
      <c r="E23" s="111"/>
      <c r="F23" s="113"/>
      <c r="G23" s="97"/>
      <c r="H23" s="13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>
        <v>0</v>
      </c>
      <c r="AC23" s="17">
        <v>0</v>
      </c>
      <c r="AD23" s="16">
        <v>0</v>
      </c>
      <c r="AE23" s="16">
        <f t="shared" si="2"/>
        <v>0</v>
      </c>
      <c r="AF23" s="49">
        <f>(H23+I23+J23+K23+L23+M23+N23+O23+P23+Q23+R23+S23+T23+U23+V23+W23+X23+Y23+Z23+AA23+AB23)*AM23</f>
        <v>0</v>
      </c>
      <c r="AG23" s="16">
        <f>AE23+AF23</f>
        <v>0</v>
      </c>
      <c r="AH23" s="99"/>
      <c r="AI23" s="101"/>
      <c r="AJ23" s="101"/>
      <c r="AK23" s="103"/>
      <c r="AL23" s="105"/>
      <c r="AM23" s="48">
        <v>1.1574074074074073E-05</v>
      </c>
    </row>
    <row r="24" spans="1:39" ht="13.5" customHeight="1">
      <c r="A24" s="107" t="s">
        <v>38</v>
      </c>
      <c r="B24" s="108" t="s">
        <v>39</v>
      </c>
      <c r="C24" s="109"/>
      <c r="D24" s="111"/>
      <c r="E24" s="111"/>
      <c r="F24" s="113"/>
      <c r="G24" s="97"/>
      <c r="H24" s="13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>
        <v>0</v>
      </c>
      <c r="AC24" s="17">
        <v>0</v>
      </c>
      <c r="AD24" s="16">
        <v>0</v>
      </c>
      <c r="AE24" s="16">
        <f t="shared" si="2"/>
        <v>0</v>
      </c>
      <c r="AF24" s="49">
        <f t="shared" si="0"/>
        <v>0</v>
      </c>
      <c r="AG24" s="16">
        <f t="shared" si="1"/>
        <v>0</v>
      </c>
      <c r="AH24" s="99">
        <f>AG25</f>
        <v>0</v>
      </c>
      <c r="AI24" s="101"/>
      <c r="AJ24" s="101"/>
      <c r="AK24" s="103" t="e">
        <f>AH24/AH$8*AK$8</f>
        <v>#DIV/0!</v>
      </c>
      <c r="AL24" s="105"/>
      <c r="AM24" s="48">
        <v>1.1574074074074073E-05</v>
      </c>
    </row>
    <row r="25" spans="1:39" ht="13.5" customHeight="1">
      <c r="A25" s="107"/>
      <c r="B25" s="108"/>
      <c r="C25" s="109"/>
      <c r="D25" s="111"/>
      <c r="E25" s="111"/>
      <c r="F25" s="113"/>
      <c r="G25" s="97"/>
      <c r="H25" s="13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5">
        <v>0</v>
      </c>
      <c r="AC25" s="17">
        <v>0</v>
      </c>
      <c r="AD25" s="16">
        <v>0</v>
      </c>
      <c r="AE25" s="16">
        <f t="shared" si="2"/>
        <v>0</v>
      </c>
      <c r="AF25" s="49">
        <f>(H25+I25+J25+K25+L25+M25+N25+O25+P25+Q25+R25+S25+T25+U25+V25+W25+X25+Y25+Z25+AA25+AB25)*AM25</f>
        <v>0</v>
      </c>
      <c r="AG25" s="16">
        <f t="shared" si="1"/>
        <v>0</v>
      </c>
      <c r="AH25" s="99"/>
      <c r="AI25" s="101"/>
      <c r="AJ25" s="101"/>
      <c r="AK25" s="103"/>
      <c r="AL25" s="105"/>
      <c r="AM25" s="48">
        <v>1.1574074074074073E-05</v>
      </c>
    </row>
    <row r="26" spans="1:39" ht="13.5" customHeight="1">
      <c r="A26" s="107" t="s">
        <v>28</v>
      </c>
      <c r="B26" s="108" t="s">
        <v>40</v>
      </c>
      <c r="C26" s="109"/>
      <c r="D26" s="111"/>
      <c r="E26" s="111"/>
      <c r="F26" s="113"/>
      <c r="G26" s="97"/>
      <c r="H26" s="13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>
        <v>0</v>
      </c>
      <c r="AC26" s="17">
        <v>0</v>
      </c>
      <c r="AD26" s="16">
        <v>0</v>
      </c>
      <c r="AE26" s="16">
        <f t="shared" si="2"/>
        <v>0</v>
      </c>
      <c r="AF26" s="49">
        <f>(H26+I26+J26+K26+L26+M26+N26+O26+P26+Q26+R26+S26+T26+U26+V26+W26+X26+Y26+Z26+AA26+AB26)*AM26</f>
        <v>0</v>
      </c>
      <c r="AG26" s="16">
        <f t="shared" si="1"/>
        <v>0</v>
      </c>
      <c r="AH26" s="99">
        <f>AG27</f>
        <v>0</v>
      </c>
      <c r="AI26" s="101"/>
      <c r="AJ26" s="101"/>
      <c r="AK26" s="103" t="e">
        <f>AH26/AH$8*AK$8</f>
        <v>#DIV/0!</v>
      </c>
      <c r="AL26" s="105"/>
      <c r="AM26" s="48">
        <v>1.1574074074074073E-05</v>
      </c>
    </row>
    <row r="27" spans="1:39" ht="13.5" customHeight="1" thickBot="1">
      <c r="A27" s="107"/>
      <c r="B27" s="108"/>
      <c r="C27" s="110"/>
      <c r="D27" s="112"/>
      <c r="E27" s="112"/>
      <c r="F27" s="114"/>
      <c r="G27" s="98"/>
      <c r="H27" s="22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>
        <v>0</v>
      </c>
      <c r="AC27" s="18">
        <v>0</v>
      </c>
      <c r="AD27" s="19">
        <v>0</v>
      </c>
      <c r="AE27" s="19">
        <f t="shared" si="2"/>
        <v>0</v>
      </c>
      <c r="AF27" s="50">
        <f t="shared" si="0"/>
        <v>0</v>
      </c>
      <c r="AG27" s="19">
        <f t="shared" si="1"/>
        <v>0</v>
      </c>
      <c r="AH27" s="100"/>
      <c r="AI27" s="102"/>
      <c r="AJ27" s="102"/>
      <c r="AK27" s="104"/>
      <c r="AL27" s="106"/>
      <c r="AM27" s="48">
        <v>1.1574074074074073E-05</v>
      </c>
    </row>
    <row r="28" spans="1:39" ht="13.5" customHeight="1">
      <c r="A28" s="78"/>
      <c r="B28" s="78"/>
      <c r="C28" s="79"/>
      <c r="D28" s="80"/>
      <c r="E28" s="80"/>
      <c r="F28" s="79"/>
      <c r="G28" s="7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  <c r="AD28" s="82"/>
      <c r="AE28" s="82"/>
      <c r="AF28" s="83"/>
      <c r="AG28" s="82"/>
      <c r="AH28" s="84"/>
      <c r="AI28" s="85"/>
      <c r="AJ28" s="85"/>
      <c r="AK28" s="86"/>
      <c r="AL28" s="85"/>
      <c r="AM28" s="48"/>
    </row>
    <row r="29" spans="1:39" ht="13.5" customHeight="1">
      <c r="A29" s="78"/>
      <c r="B29" s="78"/>
      <c r="C29" s="79"/>
      <c r="D29" s="80"/>
      <c r="E29" s="80"/>
      <c r="F29" s="79"/>
      <c r="G29" s="7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2"/>
      <c r="AE29" s="82"/>
      <c r="AF29" s="83"/>
      <c r="AG29" s="82"/>
      <c r="AH29" s="84"/>
      <c r="AI29" s="85"/>
      <c r="AJ29" s="85"/>
      <c r="AK29" s="86"/>
      <c r="AL29" s="85"/>
      <c r="AM29" s="48"/>
    </row>
    <row r="30" spans="1:25" s="10" customFormat="1" ht="26.25" customHeight="1" outlineLevel="1">
      <c r="A30" s="54" t="s">
        <v>63</v>
      </c>
      <c r="B30" s="55"/>
      <c r="C30" s="6"/>
      <c r="D30" s="6"/>
      <c r="E30" s="56"/>
      <c r="F30" s="8"/>
      <c r="G30" s="36"/>
      <c r="H30" s="57"/>
      <c r="I30" s="37"/>
      <c r="J30" s="57"/>
      <c r="K30" s="37"/>
      <c r="L30" s="37"/>
      <c r="M30" s="37"/>
      <c r="N30" s="37"/>
      <c r="O30" s="37"/>
      <c r="P30" s="37"/>
      <c r="Q30" s="37"/>
      <c r="R30" s="38"/>
      <c r="S30" s="38"/>
      <c r="T30" s="58"/>
      <c r="U30" s="52"/>
      <c r="V30" s="52"/>
      <c r="W30" s="52"/>
      <c r="X30" s="53"/>
      <c r="Y30" s="53"/>
    </row>
    <row r="31" spans="1:25" s="10" customFormat="1" ht="11.25" customHeight="1" outlineLevel="1">
      <c r="A31" s="54"/>
      <c r="B31" s="55"/>
      <c r="C31" s="6"/>
      <c r="D31" s="6"/>
      <c r="E31" s="56"/>
      <c r="F31" s="8"/>
      <c r="G31" s="36"/>
      <c r="H31" s="57"/>
      <c r="I31" s="37"/>
      <c r="J31" s="57"/>
      <c r="K31" s="37"/>
      <c r="L31" s="37"/>
      <c r="M31" s="37"/>
      <c r="N31" s="37"/>
      <c r="O31" s="37"/>
      <c r="P31" s="37"/>
      <c r="Q31" s="37"/>
      <c r="R31" s="38"/>
      <c r="S31" s="38"/>
      <c r="T31" s="58"/>
      <c r="U31" s="52"/>
      <c r="V31" s="52"/>
      <c r="W31" s="52"/>
      <c r="X31" s="53"/>
      <c r="Y31" s="53"/>
    </row>
    <row r="32" spans="1:25" s="10" customFormat="1" ht="27" customHeight="1" outlineLevel="1">
      <c r="A32" s="54" t="s">
        <v>69</v>
      </c>
      <c r="B32" s="52"/>
      <c r="C32" s="51"/>
      <c r="D32" s="51"/>
      <c r="E32" s="59"/>
      <c r="F32" s="9"/>
      <c r="G32" s="60"/>
      <c r="H32" s="61"/>
      <c r="I32" s="52"/>
      <c r="J32" s="61"/>
      <c r="K32" s="52"/>
      <c r="L32" s="52"/>
      <c r="M32" s="52"/>
      <c r="N32" s="52"/>
      <c r="O32" s="52"/>
      <c r="P32" s="52"/>
      <c r="Q32" s="52"/>
      <c r="R32" s="52"/>
      <c r="S32" s="52"/>
      <c r="T32" s="62"/>
      <c r="U32" s="52"/>
      <c r="V32" s="52"/>
      <c r="W32" s="52"/>
      <c r="X32" s="53"/>
      <c r="Y32" s="53"/>
    </row>
    <row r="33" spans="1:7" ht="12.75">
      <c r="A33" s="63"/>
      <c r="B33" s="26"/>
      <c r="C33" s="11"/>
      <c r="D33" s="11"/>
      <c r="E33" s="27"/>
      <c r="G33" s="28"/>
    </row>
    <row r="34" ht="27.75" customHeight="1" hidden="1">
      <c r="A34" s="54" t="s">
        <v>8</v>
      </c>
    </row>
    <row r="35" spans="6:7" ht="12.75" hidden="1">
      <c r="F35" s="71" t="s">
        <v>9</v>
      </c>
      <c r="G35" s="72">
        <v>43591.502924768516</v>
      </c>
    </row>
  </sheetData>
  <sheetProtection/>
  <mergeCells count="132">
    <mergeCell ref="G26:G27"/>
    <mergeCell ref="AH26:AH27"/>
    <mergeCell ref="AI26:AI27"/>
    <mergeCell ref="AJ26:AJ27"/>
    <mergeCell ref="AK26:AK27"/>
    <mergeCell ref="AL26:AL27"/>
    <mergeCell ref="A26:A27"/>
    <mergeCell ref="B26:B27"/>
    <mergeCell ref="C26:C27"/>
    <mergeCell ref="D26:D27"/>
    <mergeCell ref="E26:E27"/>
    <mergeCell ref="F26:F27"/>
    <mergeCell ref="G24:G25"/>
    <mergeCell ref="AH24:AH25"/>
    <mergeCell ref="AI24:AI25"/>
    <mergeCell ref="AJ24:AJ25"/>
    <mergeCell ref="AK24:AK25"/>
    <mergeCell ref="AL24:AL25"/>
    <mergeCell ref="A24:A25"/>
    <mergeCell ref="B24:B25"/>
    <mergeCell ref="C24:C25"/>
    <mergeCell ref="D24:D25"/>
    <mergeCell ref="E24:E25"/>
    <mergeCell ref="F24:F25"/>
    <mergeCell ref="G22:G23"/>
    <mergeCell ref="AH22:AH23"/>
    <mergeCell ref="AI22:AI23"/>
    <mergeCell ref="AJ22:AJ23"/>
    <mergeCell ref="AK22:AK23"/>
    <mergeCell ref="AL22:AL23"/>
    <mergeCell ref="A22:A23"/>
    <mergeCell ref="B22:B23"/>
    <mergeCell ref="C22:C23"/>
    <mergeCell ref="D22:D23"/>
    <mergeCell ref="E22:E23"/>
    <mergeCell ref="F22:F23"/>
    <mergeCell ref="G20:G21"/>
    <mergeCell ref="AH20:AH21"/>
    <mergeCell ref="AI20:AI21"/>
    <mergeCell ref="AJ20:AJ21"/>
    <mergeCell ref="AK20:AK21"/>
    <mergeCell ref="AL20:AL21"/>
    <mergeCell ref="A20:A21"/>
    <mergeCell ref="B20:B21"/>
    <mergeCell ref="C20:C21"/>
    <mergeCell ref="D20:D21"/>
    <mergeCell ref="E20:E21"/>
    <mergeCell ref="F20:F21"/>
    <mergeCell ref="G18:G19"/>
    <mergeCell ref="AH18:AH19"/>
    <mergeCell ref="AI18:AI19"/>
    <mergeCell ref="AJ18:AJ19"/>
    <mergeCell ref="AK18:AK19"/>
    <mergeCell ref="AL18:AL19"/>
    <mergeCell ref="A18:A19"/>
    <mergeCell ref="B18:B19"/>
    <mergeCell ref="C18:C19"/>
    <mergeCell ref="D18:D19"/>
    <mergeCell ref="E18:E19"/>
    <mergeCell ref="F18:F19"/>
    <mergeCell ref="G16:G17"/>
    <mergeCell ref="AH16:AH17"/>
    <mergeCell ref="AI16:AI17"/>
    <mergeCell ref="AJ16:AJ17"/>
    <mergeCell ref="AK16:AK17"/>
    <mergeCell ref="AL16:AL17"/>
    <mergeCell ref="A16:A17"/>
    <mergeCell ref="B16:B17"/>
    <mergeCell ref="C16:C17"/>
    <mergeCell ref="D16:D17"/>
    <mergeCell ref="E16:E17"/>
    <mergeCell ref="F16:F17"/>
    <mergeCell ref="G14:G15"/>
    <mergeCell ref="AH14:AH15"/>
    <mergeCell ref="AI14:AI15"/>
    <mergeCell ref="AJ14:AJ15"/>
    <mergeCell ref="AK14:AK15"/>
    <mergeCell ref="AL14:AL15"/>
    <mergeCell ref="A14:A15"/>
    <mergeCell ref="B14:B15"/>
    <mergeCell ref="C14:C15"/>
    <mergeCell ref="D14:D15"/>
    <mergeCell ref="E14:E15"/>
    <mergeCell ref="F14:F15"/>
    <mergeCell ref="G12:G13"/>
    <mergeCell ref="AH12:AH13"/>
    <mergeCell ref="AI12:AI13"/>
    <mergeCell ref="AJ12:AJ13"/>
    <mergeCell ref="AK12:AK13"/>
    <mergeCell ref="AL12:AL13"/>
    <mergeCell ref="A12:A13"/>
    <mergeCell ref="B12:B13"/>
    <mergeCell ref="C12:C13"/>
    <mergeCell ref="D12:D13"/>
    <mergeCell ref="E12:E13"/>
    <mergeCell ref="F12:F13"/>
    <mergeCell ref="G10:G11"/>
    <mergeCell ref="AH10:AH11"/>
    <mergeCell ref="AI10:AI11"/>
    <mergeCell ref="AJ10:AJ11"/>
    <mergeCell ref="AK10:AK11"/>
    <mergeCell ref="AL10:AL11"/>
    <mergeCell ref="AI8:AI9"/>
    <mergeCell ref="AJ8:AJ9"/>
    <mergeCell ref="AK8:AK9"/>
    <mergeCell ref="AL8:AL9"/>
    <mergeCell ref="A10:A11"/>
    <mergeCell ref="B10:B11"/>
    <mergeCell ref="C10:C11"/>
    <mergeCell ref="D10:D11"/>
    <mergeCell ref="E10:E11"/>
    <mergeCell ref="F10:F11"/>
    <mergeCell ref="H6:AB6"/>
    <mergeCell ref="AC6:AL6"/>
    <mergeCell ref="A8:A9"/>
    <mergeCell ref="B8:B9"/>
    <mergeCell ref="C8:C9"/>
    <mergeCell ref="D8:D9"/>
    <mergeCell ref="E8:E9"/>
    <mergeCell ref="F8:F9"/>
    <mergeCell ref="G8:G9"/>
    <mergeCell ref="AH8:AH9"/>
    <mergeCell ref="A1:AL1"/>
    <mergeCell ref="A2:AL2"/>
    <mergeCell ref="A4:AL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90" zoomScaleNormal="90" zoomScalePageLayoutView="0" workbookViewId="0" topLeftCell="A10">
      <selection activeCell="H6" sqref="H6:AB6"/>
    </sheetView>
  </sheetViews>
  <sheetFormatPr defaultColWidth="9.140625" defaultRowHeight="15" outlineLevelRow="1" outlineLevelCol="1"/>
  <cols>
    <col min="1" max="1" width="4.28125" style="26" customWidth="1"/>
    <col min="2" max="2" width="6.421875" style="67" hidden="1" customWidth="1"/>
    <col min="3" max="3" width="25.00390625" style="68" customWidth="1"/>
    <col min="4" max="4" width="5.57421875" style="68" customWidth="1"/>
    <col min="5" max="5" width="5.7109375" style="69" customWidth="1"/>
    <col min="6" max="6" width="27.421875" style="2" customWidth="1"/>
    <col min="7" max="7" width="17.8515625" style="70" customWidth="1"/>
    <col min="8" max="10" width="3.8515625" style="26" customWidth="1"/>
    <col min="11" max="11" width="4.8515625" style="26" customWidth="1"/>
    <col min="12" max="15" width="3.8515625" style="26" customWidth="1"/>
    <col min="16" max="16" width="5.140625" style="26" customWidth="1"/>
    <col min="17" max="17" width="3.8515625" style="26" customWidth="1"/>
    <col min="18" max="19" width="3.8515625" style="64" customWidth="1"/>
    <col min="20" max="20" width="3.8515625" style="65" customWidth="1"/>
    <col min="21" max="21" width="3.8515625" style="66" customWidth="1"/>
    <col min="22" max="23" width="3.8515625" style="66" customWidth="1" outlineLevel="1"/>
    <col min="24" max="24" width="3.8515625" style="26" customWidth="1" outlineLevel="1"/>
    <col min="25" max="25" width="3.8515625" style="26" customWidth="1"/>
    <col min="26" max="28" width="3.8515625" style="3" customWidth="1"/>
    <col min="29" max="38" width="9.140625" style="3" customWidth="1"/>
    <col min="39" max="39" width="9.140625" style="3" hidden="1" customWidth="1"/>
    <col min="40" max="16384" width="9.140625" style="3" customWidth="1"/>
  </cols>
  <sheetData>
    <row r="1" spans="1:38" ht="45.7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ht="65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2.75">
      <c r="A3" s="25" t="s">
        <v>66</v>
      </c>
      <c r="B3" s="26"/>
      <c r="C3" s="11"/>
      <c r="D3" s="11"/>
      <c r="E3" s="27"/>
      <c r="F3" s="25"/>
      <c r="G3" s="28"/>
      <c r="H3" s="29"/>
      <c r="I3" s="2"/>
      <c r="J3" s="29"/>
      <c r="K3" s="2"/>
      <c r="L3" s="2"/>
      <c r="M3" s="2"/>
      <c r="N3" s="2"/>
      <c r="O3" s="2"/>
      <c r="P3" s="2"/>
      <c r="Q3" s="2"/>
      <c r="R3" s="1"/>
      <c r="S3" s="1"/>
      <c r="T3" s="30"/>
      <c r="U3" s="4"/>
      <c r="V3" s="4"/>
      <c r="W3" s="31"/>
      <c r="X3" s="32"/>
      <c r="AG3" s="3" t="s">
        <v>68</v>
      </c>
      <c r="AL3" s="12"/>
    </row>
    <row r="4" spans="1:38" ht="90.75" customHeight="1">
      <c r="A4" s="133" t="s">
        <v>77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</row>
    <row r="5" spans="1:25" s="7" customFormat="1" ht="15.75" outlineLevel="1" thickBot="1">
      <c r="A5" s="33"/>
      <c r="B5" s="33"/>
      <c r="C5" s="5"/>
      <c r="D5" s="6"/>
      <c r="E5" s="34" t="s">
        <v>6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39"/>
      <c r="U5" s="40"/>
      <c r="V5" s="40"/>
      <c r="W5" s="41"/>
      <c r="X5" s="37"/>
      <c r="Y5" s="37"/>
    </row>
    <row r="6" spans="1:38" ht="42.75" customHeight="1" thickBot="1">
      <c r="A6" s="134" t="s">
        <v>0</v>
      </c>
      <c r="B6" s="136" t="s">
        <v>11</v>
      </c>
      <c r="C6" s="138" t="s">
        <v>12</v>
      </c>
      <c r="D6" s="140" t="s">
        <v>13</v>
      </c>
      <c r="E6" s="140" t="s">
        <v>41</v>
      </c>
      <c r="F6" s="142" t="s">
        <v>14</v>
      </c>
      <c r="G6" s="144" t="s">
        <v>67</v>
      </c>
      <c r="H6" s="120" t="s">
        <v>15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123" t="s">
        <v>1</v>
      </c>
      <c r="AD6" s="124"/>
      <c r="AE6" s="124"/>
      <c r="AF6" s="124"/>
      <c r="AG6" s="124"/>
      <c r="AH6" s="124"/>
      <c r="AI6" s="124"/>
      <c r="AJ6" s="124"/>
      <c r="AK6" s="124"/>
      <c r="AL6" s="125"/>
    </row>
    <row r="7" spans="1:38" ht="135" customHeight="1" thickBot="1">
      <c r="A7" s="135"/>
      <c r="B7" s="137"/>
      <c r="C7" s="139"/>
      <c r="D7" s="141"/>
      <c r="E7" s="141"/>
      <c r="F7" s="143"/>
      <c r="G7" s="145"/>
      <c r="H7" s="87" t="s">
        <v>42</v>
      </c>
      <c r="I7" s="88" t="s">
        <v>43</v>
      </c>
      <c r="J7" s="88" t="s">
        <v>44</v>
      </c>
      <c r="K7" s="88" t="s">
        <v>45</v>
      </c>
      <c r="L7" s="88" t="s">
        <v>46</v>
      </c>
      <c r="M7" s="88" t="s">
        <v>47</v>
      </c>
      <c r="N7" s="88" t="s">
        <v>48</v>
      </c>
      <c r="O7" s="88" t="s">
        <v>49</v>
      </c>
      <c r="P7" s="88" t="s">
        <v>50</v>
      </c>
      <c r="Q7" s="88" t="s">
        <v>51</v>
      </c>
      <c r="R7" s="88" t="s">
        <v>52</v>
      </c>
      <c r="S7" s="88" t="s">
        <v>53</v>
      </c>
      <c r="T7" s="88" t="s">
        <v>54</v>
      </c>
      <c r="U7" s="88" t="s">
        <v>55</v>
      </c>
      <c r="V7" s="88" t="s">
        <v>56</v>
      </c>
      <c r="W7" s="88" t="s">
        <v>57</v>
      </c>
      <c r="X7" s="88" t="s">
        <v>58</v>
      </c>
      <c r="Y7" s="88" t="s">
        <v>59</v>
      </c>
      <c r="Z7" s="88" t="s">
        <v>60</v>
      </c>
      <c r="AA7" s="88" t="s">
        <v>61</v>
      </c>
      <c r="AB7" s="89" t="s">
        <v>62</v>
      </c>
      <c r="AC7" s="73" t="s">
        <v>16</v>
      </c>
      <c r="AD7" s="74" t="s">
        <v>17</v>
      </c>
      <c r="AE7" s="74" t="s">
        <v>2</v>
      </c>
      <c r="AF7" s="42" t="s">
        <v>18</v>
      </c>
      <c r="AG7" s="75" t="s">
        <v>19</v>
      </c>
      <c r="AH7" s="75" t="s">
        <v>1</v>
      </c>
      <c r="AI7" s="76" t="s">
        <v>3</v>
      </c>
      <c r="AJ7" s="76" t="s">
        <v>10</v>
      </c>
      <c r="AK7" s="77" t="s">
        <v>4</v>
      </c>
      <c r="AL7" s="43" t="s">
        <v>5</v>
      </c>
    </row>
    <row r="8" spans="1:39" ht="13.5" customHeight="1">
      <c r="A8" s="107" t="s">
        <v>20</v>
      </c>
      <c r="B8" s="108" t="s">
        <v>26</v>
      </c>
      <c r="C8" s="126"/>
      <c r="D8" s="127"/>
      <c r="E8" s="127"/>
      <c r="F8" s="128"/>
      <c r="G8" s="129"/>
      <c r="H8" s="44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6">
        <v>0</v>
      </c>
      <c r="AC8" s="23">
        <v>0</v>
      </c>
      <c r="AD8" s="24">
        <v>0</v>
      </c>
      <c r="AE8" s="24">
        <f>AD8-AC8</f>
        <v>0</v>
      </c>
      <c r="AF8" s="47">
        <f aca="true" t="shared" si="0" ref="AF8:AF27">(H8+I8+J8+K8+L8+M8+N8+O8+P8+Q8+R8+S8+T8+U8+V8+W8+X8+Y8+Z8+AA8+AB8)*AM8</f>
        <v>0</v>
      </c>
      <c r="AG8" s="24">
        <f aca="true" t="shared" si="1" ref="AG8:AG27">AE8+AF8</f>
        <v>0</v>
      </c>
      <c r="AH8" s="130">
        <f>AG8</f>
        <v>0</v>
      </c>
      <c r="AI8" s="117"/>
      <c r="AJ8" s="117"/>
      <c r="AK8" s="118">
        <v>1</v>
      </c>
      <c r="AL8" s="119"/>
      <c r="AM8" s="48">
        <v>1.1574074074074073E-05</v>
      </c>
    </row>
    <row r="9" spans="1:39" ht="13.5" customHeight="1">
      <c r="A9" s="107"/>
      <c r="B9" s="108"/>
      <c r="C9" s="109"/>
      <c r="D9" s="111"/>
      <c r="E9" s="111"/>
      <c r="F9" s="113"/>
      <c r="G9" s="97"/>
      <c r="H9" s="13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5">
        <v>0</v>
      </c>
      <c r="AC9" s="17">
        <v>0</v>
      </c>
      <c r="AD9" s="16">
        <v>0</v>
      </c>
      <c r="AE9" s="16">
        <f aca="true" t="shared" si="2" ref="AE9:AE27">AD9-AC9</f>
        <v>0</v>
      </c>
      <c r="AF9" s="49">
        <f t="shared" si="0"/>
        <v>0</v>
      </c>
      <c r="AG9" s="16">
        <f t="shared" si="1"/>
        <v>0</v>
      </c>
      <c r="AH9" s="99"/>
      <c r="AI9" s="101"/>
      <c r="AJ9" s="101"/>
      <c r="AK9" s="103"/>
      <c r="AL9" s="116"/>
      <c r="AM9" s="48">
        <v>1.1574074074074073E-05</v>
      </c>
    </row>
    <row r="10" spans="1:39" ht="13.5" customHeight="1">
      <c r="A10" s="107" t="s">
        <v>23</v>
      </c>
      <c r="B10" s="108" t="s">
        <v>27</v>
      </c>
      <c r="C10" s="109"/>
      <c r="D10" s="111"/>
      <c r="E10" s="111"/>
      <c r="F10" s="113"/>
      <c r="G10" s="97"/>
      <c r="H10" s="13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5">
        <v>0</v>
      </c>
      <c r="AC10" s="17">
        <v>0</v>
      </c>
      <c r="AD10" s="16">
        <v>0</v>
      </c>
      <c r="AE10" s="16">
        <f t="shared" si="2"/>
        <v>0</v>
      </c>
      <c r="AF10" s="49">
        <f t="shared" si="0"/>
        <v>0</v>
      </c>
      <c r="AG10" s="16">
        <f t="shared" si="1"/>
        <v>0</v>
      </c>
      <c r="AH10" s="99">
        <f>AG11</f>
        <v>0</v>
      </c>
      <c r="AI10" s="101"/>
      <c r="AJ10" s="101"/>
      <c r="AK10" s="103" t="e">
        <f>AH10/AH$8*AK$8</f>
        <v>#DIV/0!</v>
      </c>
      <c r="AL10" s="116"/>
      <c r="AM10" s="48">
        <v>1.1574074074074073E-05</v>
      </c>
    </row>
    <row r="11" spans="1:39" ht="13.5" customHeight="1">
      <c r="A11" s="107"/>
      <c r="B11" s="108"/>
      <c r="C11" s="109"/>
      <c r="D11" s="111">
        <v>1993</v>
      </c>
      <c r="E11" s="111" t="s">
        <v>21</v>
      </c>
      <c r="F11" s="113" t="s">
        <v>22</v>
      </c>
      <c r="G11" s="97" t="s">
        <v>7</v>
      </c>
      <c r="H11" s="13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5">
        <v>0</v>
      </c>
      <c r="AC11" s="17">
        <v>0</v>
      </c>
      <c r="AD11" s="16">
        <v>0</v>
      </c>
      <c r="AE11" s="16">
        <f t="shared" si="2"/>
        <v>0</v>
      </c>
      <c r="AF11" s="49">
        <f t="shared" si="0"/>
        <v>0</v>
      </c>
      <c r="AG11" s="16">
        <f t="shared" si="1"/>
        <v>0</v>
      </c>
      <c r="AH11" s="99"/>
      <c r="AI11" s="101"/>
      <c r="AJ11" s="101"/>
      <c r="AK11" s="103"/>
      <c r="AL11" s="116"/>
      <c r="AM11" s="48">
        <v>1.1574074074074073E-05</v>
      </c>
    </row>
    <row r="12" spans="1:39" ht="13.5" customHeight="1">
      <c r="A12" s="107" t="s">
        <v>24</v>
      </c>
      <c r="B12" s="108" t="s">
        <v>28</v>
      </c>
      <c r="C12" s="109"/>
      <c r="D12" s="111"/>
      <c r="E12" s="111"/>
      <c r="F12" s="113"/>
      <c r="G12" s="97"/>
      <c r="H12" s="13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5">
        <v>0</v>
      </c>
      <c r="AC12" s="17">
        <v>0</v>
      </c>
      <c r="AD12" s="16">
        <v>0</v>
      </c>
      <c r="AE12" s="16">
        <f t="shared" si="2"/>
        <v>0</v>
      </c>
      <c r="AF12" s="49">
        <f t="shared" si="0"/>
        <v>0</v>
      </c>
      <c r="AG12" s="16">
        <f t="shared" si="1"/>
        <v>0</v>
      </c>
      <c r="AH12" s="99">
        <f>AG12</f>
        <v>0</v>
      </c>
      <c r="AI12" s="101"/>
      <c r="AJ12" s="101"/>
      <c r="AK12" s="103" t="e">
        <f>AH12/AH$8*AK$8</f>
        <v>#DIV/0!</v>
      </c>
      <c r="AL12" s="116"/>
      <c r="AM12" s="48">
        <v>1.1574074074074073E-05</v>
      </c>
    </row>
    <row r="13" spans="1:39" ht="13.5" customHeight="1">
      <c r="A13" s="107"/>
      <c r="B13" s="108"/>
      <c r="C13" s="109"/>
      <c r="D13" s="111"/>
      <c r="E13" s="111"/>
      <c r="F13" s="113"/>
      <c r="G13" s="97"/>
      <c r="H13" s="13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5">
        <v>0</v>
      </c>
      <c r="AC13" s="17">
        <v>0</v>
      </c>
      <c r="AD13" s="16">
        <v>0</v>
      </c>
      <c r="AE13" s="16">
        <f t="shared" si="2"/>
        <v>0</v>
      </c>
      <c r="AF13" s="49">
        <f t="shared" si="0"/>
        <v>0</v>
      </c>
      <c r="AG13" s="16">
        <f t="shared" si="1"/>
        <v>0</v>
      </c>
      <c r="AH13" s="99"/>
      <c r="AI13" s="101"/>
      <c r="AJ13" s="101"/>
      <c r="AK13" s="103"/>
      <c r="AL13" s="116"/>
      <c r="AM13" s="48">
        <v>1.1574074074074073E-05</v>
      </c>
    </row>
    <row r="14" spans="1:39" ht="13.5" customHeight="1">
      <c r="A14" s="107" t="s">
        <v>25</v>
      </c>
      <c r="B14" s="108" t="s">
        <v>29</v>
      </c>
      <c r="C14" s="109"/>
      <c r="D14" s="111"/>
      <c r="E14" s="111"/>
      <c r="F14" s="113"/>
      <c r="G14" s="97"/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5">
        <v>0</v>
      </c>
      <c r="AC14" s="17">
        <v>0</v>
      </c>
      <c r="AD14" s="16">
        <v>0</v>
      </c>
      <c r="AE14" s="16">
        <f t="shared" si="2"/>
        <v>0</v>
      </c>
      <c r="AF14" s="49">
        <f t="shared" si="0"/>
        <v>0</v>
      </c>
      <c r="AG14" s="16">
        <f t="shared" si="1"/>
        <v>0</v>
      </c>
      <c r="AH14" s="99">
        <f>AG15</f>
        <v>0</v>
      </c>
      <c r="AI14" s="101"/>
      <c r="AJ14" s="101"/>
      <c r="AK14" s="103" t="e">
        <f>AH14/AH$8*AK$8</f>
        <v>#DIV/0!</v>
      </c>
      <c r="AL14" s="116"/>
      <c r="AM14" s="48">
        <v>1.1574074074074073E-05</v>
      </c>
    </row>
    <row r="15" spans="1:39" ht="13.5" customHeight="1">
      <c r="A15" s="107"/>
      <c r="B15" s="108"/>
      <c r="C15" s="109"/>
      <c r="D15" s="111"/>
      <c r="E15" s="111"/>
      <c r="F15" s="113"/>
      <c r="G15" s="97"/>
      <c r="H15" s="13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5">
        <v>0</v>
      </c>
      <c r="AC15" s="17">
        <v>0</v>
      </c>
      <c r="AD15" s="16">
        <v>0</v>
      </c>
      <c r="AE15" s="16">
        <f t="shared" si="2"/>
        <v>0</v>
      </c>
      <c r="AF15" s="49">
        <f t="shared" si="0"/>
        <v>0</v>
      </c>
      <c r="AG15" s="16">
        <f t="shared" si="1"/>
        <v>0</v>
      </c>
      <c r="AH15" s="99"/>
      <c r="AI15" s="101"/>
      <c r="AJ15" s="101"/>
      <c r="AK15" s="103"/>
      <c r="AL15" s="116"/>
      <c r="AM15" s="48">
        <v>1.1574074074074073E-05</v>
      </c>
    </row>
    <row r="16" spans="1:39" ht="13.5" customHeight="1">
      <c r="A16" s="107" t="s">
        <v>30</v>
      </c>
      <c r="B16" s="108" t="s">
        <v>31</v>
      </c>
      <c r="C16" s="109"/>
      <c r="D16" s="111"/>
      <c r="E16" s="111"/>
      <c r="F16" s="113"/>
      <c r="G16" s="97"/>
      <c r="H16" s="1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5">
        <v>0</v>
      </c>
      <c r="AC16" s="17">
        <v>0</v>
      </c>
      <c r="AD16" s="16">
        <v>0</v>
      </c>
      <c r="AE16" s="16">
        <f t="shared" si="2"/>
        <v>0</v>
      </c>
      <c r="AF16" s="49">
        <f t="shared" si="0"/>
        <v>0</v>
      </c>
      <c r="AG16" s="16">
        <f t="shared" si="1"/>
        <v>0</v>
      </c>
      <c r="AH16" s="99">
        <f>AG16</f>
        <v>0</v>
      </c>
      <c r="AI16" s="101"/>
      <c r="AJ16" s="101"/>
      <c r="AK16" s="103" t="e">
        <f>AH16/AH$8*AK$8</f>
        <v>#DIV/0!</v>
      </c>
      <c r="AL16" s="116"/>
      <c r="AM16" s="48">
        <v>1.1574074074074073E-05</v>
      </c>
    </row>
    <row r="17" spans="1:39" ht="13.5" customHeight="1">
      <c r="A17" s="107"/>
      <c r="B17" s="108"/>
      <c r="C17" s="109"/>
      <c r="D17" s="111"/>
      <c r="E17" s="111"/>
      <c r="F17" s="113"/>
      <c r="G17" s="97"/>
      <c r="H17" s="13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5">
        <v>0</v>
      </c>
      <c r="AC17" s="17">
        <v>0</v>
      </c>
      <c r="AD17" s="16">
        <v>0</v>
      </c>
      <c r="AE17" s="16">
        <f t="shared" si="2"/>
        <v>0</v>
      </c>
      <c r="AF17" s="49">
        <f t="shared" si="0"/>
        <v>0</v>
      </c>
      <c r="AG17" s="16">
        <f>AE18+AF17</f>
        <v>0</v>
      </c>
      <c r="AH17" s="99"/>
      <c r="AI17" s="101"/>
      <c r="AJ17" s="101"/>
      <c r="AK17" s="103"/>
      <c r="AL17" s="116"/>
      <c r="AM17" s="48">
        <v>1.1574074074074073E-05</v>
      </c>
    </row>
    <row r="18" spans="1:39" ht="13.5" customHeight="1">
      <c r="A18" s="107" t="s">
        <v>32</v>
      </c>
      <c r="B18" s="108" t="s">
        <v>33</v>
      </c>
      <c r="C18" s="109"/>
      <c r="D18" s="111"/>
      <c r="E18" s="111"/>
      <c r="F18" s="113"/>
      <c r="G18" s="97"/>
      <c r="H18" s="13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5">
        <v>0</v>
      </c>
      <c r="AC18" s="17">
        <v>0</v>
      </c>
      <c r="AD18" s="16">
        <v>0</v>
      </c>
      <c r="AE18" s="16">
        <f>AD17-AC17</f>
        <v>0</v>
      </c>
      <c r="AF18" s="49">
        <f t="shared" si="0"/>
        <v>0</v>
      </c>
      <c r="AG18" s="16">
        <f>AE19+AF18</f>
        <v>0</v>
      </c>
      <c r="AH18" s="99">
        <f>AG19</f>
        <v>0</v>
      </c>
      <c r="AI18" s="101"/>
      <c r="AJ18" s="101"/>
      <c r="AK18" s="103" t="e">
        <f>AH18/AH$8*AK$8</f>
        <v>#DIV/0!</v>
      </c>
      <c r="AL18" s="116"/>
      <c r="AM18" s="48">
        <v>1.1574074074074073E-05</v>
      </c>
    </row>
    <row r="19" spans="1:39" ht="13.5" customHeight="1">
      <c r="A19" s="107"/>
      <c r="B19" s="108"/>
      <c r="C19" s="109"/>
      <c r="D19" s="111"/>
      <c r="E19" s="111"/>
      <c r="F19" s="113"/>
      <c r="G19" s="97"/>
      <c r="H19" s="13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5">
        <v>0</v>
      </c>
      <c r="AC19" s="17">
        <v>0</v>
      </c>
      <c r="AD19" s="16">
        <v>0</v>
      </c>
      <c r="AE19" s="16">
        <f t="shared" si="2"/>
        <v>0</v>
      </c>
      <c r="AF19" s="49">
        <f t="shared" si="0"/>
        <v>0</v>
      </c>
      <c r="AG19" s="16">
        <f t="shared" si="1"/>
        <v>0</v>
      </c>
      <c r="AH19" s="99"/>
      <c r="AI19" s="101"/>
      <c r="AJ19" s="101"/>
      <c r="AK19" s="103"/>
      <c r="AL19" s="116"/>
      <c r="AM19" s="48">
        <v>1.1574074074074073E-05</v>
      </c>
    </row>
    <row r="20" spans="1:39" ht="13.5" customHeight="1">
      <c r="A20" s="107" t="s">
        <v>34</v>
      </c>
      <c r="B20" s="108" t="s">
        <v>35</v>
      </c>
      <c r="C20" s="109"/>
      <c r="D20" s="111"/>
      <c r="E20" s="111"/>
      <c r="F20" s="113"/>
      <c r="G20" s="97"/>
      <c r="H20" s="13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5">
        <v>0</v>
      </c>
      <c r="AC20" s="17">
        <v>0</v>
      </c>
      <c r="AD20" s="16">
        <v>0</v>
      </c>
      <c r="AE20" s="16">
        <f t="shared" si="2"/>
        <v>0</v>
      </c>
      <c r="AF20" s="49">
        <f t="shared" si="0"/>
        <v>0</v>
      </c>
      <c r="AG20" s="16">
        <f t="shared" si="1"/>
        <v>0</v>
      </c>
      <c r="AH20" s="99">
        <f>AG20</f>
        <v>0</v>
      </c>
      <c r="AI20" s="101"/>
      <c r="AJ20" s="101"/>
      <c r="AK20" s="103" t="e">
        <f>AH20/AH$8*AK$8</f>
        <v>#DIV/0!</v>
      </c>
      <c r="AL20" s="115"/>
      <c r="AM20" s="48">
        <v>1.1574074074074073E-05</v>
      </c>
    </row>
    <row r="21" spans="1:39" ht="13.5" customHeight="1">
      <c r="A21" s="107"/>
      <c r="B21" s="108"/>
      <c r="C21" s="109"/>
      <c r="D21" s="111"/>
      <c r="E21" s="111"/>
      <c r="F21" s="113"/>
      <c r="G21" s="97"/>
      <c r="H21" s="13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>
        <v>0</v>
      </c>
      <c r="AC21" s="17">
        <v>0</v>
      </c>
      <c r="AD21" s="16">
        <v>0</v>
      </c>
      <c r="AE21" s="16">
        <f t="shared" si="2"/>
        <v>0</v>
      </c>
      <c r="AF21" s="49">
        <f t="shared" si="0"/>
        <v>0</v>
      </c>
      <c r="AG21" s="16">
        <f t="shared" si="1"/>
        <v>0</v>
      </c>
      <c r="AH21" s="99"/>
      <c r="AI21" s="101"/>
      <c r="AJ21" s="101"/>
      <c r="AK21" s="103"/>
      <c r="AL21" s="115"/>
      <c r="AM21" s="48">
        <v>1.1574074074074073E-05</v>
      </c>
    </row>
    <row r="22" spans="1:39" ht="13.5" customHeight="1">
      <c r="A22" s="107" t="s">
        <v>36</v>
      </c>
      <c r="B22" s="108" t="s">
        <v>37</v>
      </c>
      <c r="C22" s="109"/>
      <c r="D22" s="111"/>
      <c r="E22" s="111"/>
      <c r="F22" s="113"/>
      <c r="G22" s="97"/>
      <c r="H22" s="1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>
        <v>0</v>
      </c>
      <c r="AC22" s="17">
        <v>0</v>
      </c>
      <c r="AD22" s="16">
        <v>0</v>
      </c>
      <c r="AE22" s="16">
        <f t="shared" si="2"/>
        <v>0</v>
      </c>
      <c r="AF22" s="49">
        <f>(H22+I22+J22+K22+L22+M22+N22+O22+P22+Q22+R22+S22+T22+U22+V22+W22+X22+Y22+Z22+AA22+AB22)*AM22</f>
        <v>0</v>
      </c>
      <c r="AG22" s="16">
        <f>AE22+AF22</f>
        <v>0</v>
      </c>
      <c r="AH22" s="99">
        <f>AG22</f>
        <v>0</v>
      </c>
      <c r="AI22" s="101"/>
      <c r="AJ22" s="101"/>
      <c r="AK22" s="103" t="e">
        <f>AH22/AH$8*AK$8</f>
        <v>#DIV/0!</v>
      </c>
      <c r="AL22" s="105"/>
      <c r="AM22" s="48">
        <v>1.1574074074074073E-05</v>
      </c>
    </row>
    <row r="23" spans="1:39" ht="13.5" customHeight="1">
      <c r="A23" s="107"/>
      <c r="B23" s="108"/>
      <c r="C23" s="109"/>
      <c r="D23" s="111"/>
      <c r="E23" s="111"/>
      <c r="F23" s="113"/>
      <c r="G23" s="97"/>
      <c r="H23" s="13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>
        <v>0</v>
      </c>
      <c r="AC23" s="17">
        <v>0</v>
      </c>
      <c r="AD23" s="16">
        <v>0</v>
      </c>
      <c r="AE23" s="16">
        <f t="shared" si="2"/>
        <v>0</v>
      </c>
      <c r="AF23" s="49">
        <f>(H23+I23+J23+K23+L23+M23+N23+O23+P23+Q23+R23+S23+T23+U23+V23+W23+X23+Y23+Z23+AA23+AB23)*AM23</f>
        <v>0</v>
      </c>
      <c r="AG23" s="16">
        <f>AE23+AF23</f>
        <v>0</v>
      </c>
      <c r="AH23" s="99"/>
      <c r="AI23" s="101"/>
      <c r="AJ23" s="101"/>
      <c r="AK23" s="103"/>
      <c r="AL23" s="105"/>
      <c r="AM23" s="48">
        <v>1.1574074074074073E-05</v>
      </c>
    </row>
    <row r="24" spans="1:39" ht="13.5" customHeight="1">
      <c r="A24" s="107" t="s">
        <v>38</v>
      </c>
      <c r="B24" s="108" t="s">
        <v>39</v>
      </c>
      <c r="C24" s="109"/>
      <c r="D24" s="111"/>
      <c r="E24" s="111"/>
      <c r="F24" s="113"/>
      <c r="G24" s="97"/>
      <c r="H24" s="13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>
        <v>0</v>
      </c>
      <c r="AC24" s="17">
        <v>0</v>
      </c>
      <c r="AD24" s="16">
        <v>0</v>
      </c>
      <c r="AE24" s="16">
        <f t="shared" si="2"/>
        <v>0</v>
      </c>
      <c r="AF24" s="49">
        <f t="shared" si="0"/>
        <v>0</v>
      </c>
      <c r="AG24" s="16">
        <f t="shared" si="1"/>
        <v>0</v>
      </c>
      <c r="AH24" s="99">
        <f>AG25</f>
        <v>0</v>
      </c>
      <c r="AI24" s="101"/>
      <c r="AJ24" s="101"/>
      <c r="AK24" s="103" t="e">
        <f>AH24/AH$8*AK$8</f>
        <v>#DIV/0!</v>
      </c>
      <c r="AL24" s="105"/>
      <c r="AM24" s="48">
        <v>1.1574074074074073E-05</v>
      </c>
    </row>
    <row r="25" spans="1:39" ht="13.5" customHeight="1">
      <c r="A25" s="107"/>
      <c r="B25" s="108"/>
      <c r="C25" s="109"/>
      <c r="D25" s="111"/>
      <c r="E25" s="111"/>
      <c r="F25" s="113"/>
      <c r="G25" s="97"/>
      <c r="H25" s="13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5">
        <v>0</v>
      </c>
      <c r="AC25" s="17">
        <v>0</v>
      </c>
      <c r="AD25" s="16">
        <v>0</v>
      </c>
      <c r="AE25" s="16">
        <f t="shared" si="2"/>
        <v>0</v>
      </c>
      <c r="AF25" s="49">
        <f>(H25+I25+J25+K25+L25+M25+N25+O25+P25+Q25+R25+S25+T25+U25+V25+W25+X25+Y25+Z25+AA25+AB25)*AM25</f>
        <v>0</v>
      </c>
      <c r="AG25" s="16">
        <f t="shared" si="1"/>
        <v>0</v>
      </c>
      <c r="AH25" s="99"/>
      <c r="AI25" s="101"/>
      <c r="AJ25" s="101"/>
      <c r="AK25" s="103"/>
      <c r="AL25" s="105"/>
      <c r="AM25" s="48">
        <v>1.1574074074074073E-05</v>
      </c>
    </row>
    <row r="26" spans="1:39" ht="13.5" customHeight="1">
      <c r="A26" s="107" t="s">
        <v>28</v>
      </c>
      <c r="B26" s="108" t="s">
        <v>40</v>
      </c>
      <c r="C26" s="109"/>
      <c r="D26" s="111"/>
      <c r="E26" s="111"/>
      <c r="F26" s="113"/>
      <c r="G26" s="97"/>
      <c r="H26" s="13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>
        <v>0</v>
      </c>
      <c r="AC26" s="17">
        <v>0</v>
      </c>
      <c r="AD26" s="16">
        <v>0</v>
      </c>
      <c r="AE26" s="16">
        <f t="shared" si="2"/>
        <v>0</v>
      </c>
      <c r="AF26" s="49">
        <f>(H26+I26+J26+K26+L26+M26+N26+O26+P26+Q26+R26+S26+T26+U26+V26+W26+X26+Y26+Z26+AA26+AB26)*AM26</f>
        <v>0</v>
      </c>
      <c r="AG26" s="16">
        <f t="shared" si="1"/>
        <v>0</v>
      </c>
      <c r="AH26" s="99">
        <f>AG27</f>
        <v>0</v>
      </c>
      <c r="AI26" s="101"/>
      <c r="AJ26" s="101"/>
      <c r="AK26" s="103" t="e">
        <f>AH26/AH$8*AK$8</f>
        <v>#DIV/0!</v>
      </c>
      <c r="AL26" s="105"/>
      <c r="AM26" s="48">
        <v>1.1574074074074073E-05</v>
      </c>
    </row>
    <row r="27" spans="1:39" ht="13.5" customHeight="1" thickBot="1">
      <c r="A27" s="107"/>
      <c r="B27" s="108"/>
      <c r="C27" s="110"/>
      <c r="D27" s="112"/>
      <c r="E27" s="112"/>
      <c r="F27" s="114"/>
      <c r="G27" s="98"/>
      <c r="H27" s="22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>
        <v>0</v>
      </c>
      <c r="AC27" s="18">
        <v>0</v>
      </c>
      <c r="AD27" s="19">
        <v>0</v>
      </c>
      <c r="AE27" s="19">
        <f t="shared" si="2"/>
        <v>0</v>
      </c>
      <c r="AF27" s="50">
        <f t="shared" si="0"/>
        <v>0</v>
      </c>
      <c r="AG27" s="19">
        <f t="shared" si="1"/>
        <v>0</v>
      </c>
      <c r="AH27" s="100"/>
      <c r="AI27" s="102"/>
      <c r="AJ27" s="102"/>
      <c r="AK27" s="104"/>
      <c r="AL27" s="106"/>
      <c r="AM27" s="48">
        <v>1.1574074074074073E-05</v>
      </c>
    </row>
    <row r="28" spans="1:39" ht="13.5" customHeight="1">
      <c r="A28" s="78"/>
      <c r="B28" s="78"/>
      <c r="C28" s="79"/>
      <c r="D28" s="80"/>
      <c r="E28" s="80"/>
      <c r="F28" s="79"/>
      <c r="G28" s="7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  <c r="AD28" s="82"/>
      <c r="AE28" s="82"/>
      <c r="AF28" s="83"/>
      <c r="AG28" s="82"/>
      <c r="AH28" s="84"/>
      <c r="AI28" s="85"/>
      <c r="AJ28" s="85"/>
      <c r="AK28" s="86"/>
      <c r="AL28" s="85"/>
      <c r="AM28" s="48"/>
    </row>
    <row r="29" spans="1:39" ht="13.5" customHeight="1">
      <c r="A29" s="78"/>
      <c r="B29" s="78"/>
      <c r="C29" s="79"/>
      <c r="D29" s="80"/>
      <c r="E29" s="80"/>
      <c r="F29" s="79"/>
      <c r="G29" s="7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2"/>
      <c r="AE29" s="82"/>
      <c r="AF29" s="83"/>
      <c r="AG29" s="82"/>
      <c r="AH29" s="84"/>
      <c r="AI29" s="85"/>
      <c r="AJ29" s="85"/>
      <c r="AK29" s="86"/>
      <c r="AL29" s="85"/>
      <c r="AM29" s="48"/>
    </row>
    <row r="30" spans="1:25" s="10" customFormat="1" ht="26.25" customHeight="1" outlineLevel="1">
      <c r="A30" s="54" t="s">
        <v>63</v>
      </c>
      <c r="B30" s="55"/>
      <c r="C30" s="6"/>
      <c r="D30" s="6"/>
      <c r="E30" s="56"/>
      <c r="F30" s="8"/>
      <c r="G30" s="36"/>
      <c r="H30" s="57"/>
      <c r="I30" s="37"/>
      <c r="J30" s="57"/>
      <c r="K30" s="37"/>
      <c r="L30" s="37"/>
      <c r="M30" s="37"/>
      <c r="N30" s="37"/>
      <c r="O30" s="37"/>
      <c r="P30" s="37"/>
      <c r="Q30" s="37"/>
      <c r="R30" s="38"/>
      <c r="S30" s="38"/>
      <c r="T30" s="58"/>
      <c r="U30" s="52"/>
      <c r="V30" s="52"/>
      <c r="W30" s="52"/>
      <c r="X30" s="53"/>
      <c r="Y30" s="53"/>
    </row>
    <row r="31" spans="1:25" s="10" customFormat="1" ht="11.25" customHeight="1" outlineLevel="1">
      <c r="A31" s="54"/>
      <c r="B31" s="55"/>
      <c r="C31" s="6"/>
      <c r="D31" s="6"/>
      <c r="E31" s="56"/>
      <c r="F31" s="8"/>
      <c r="G31" s="36"/>
      <c r="H31" s="57"/>
      <c r="I31" s="37"/>
      <c r="J31" s="57"/>
      <c r="K31" s="37"/>
      <c r="L31" s="37"/>
      <c r="M31" s="37"/>
      <c r="N31" s="37"/>
      <c r="O31" s="37"/>
      <c r="P31" s="37"/>
      <c r="Q31" s="37"/>
      <c r="R31" s="38"/>
      <c r="S31" s="38"/>
      <c r="T31" s="58"/>
      <c r="U31" s="52"/>
      <c r="V31" s="52"/>
      <c r="W31" s="52"/>
      <c r="X31" s="53"/>
      <c r="Y31" s="53"/>
    </row>
    <row r="32" spans="1:25" s="10" customFormat="1" ht="27" customHeight="1" outlineLevel="1">
      <c r="A32" s="54" t="s">
        <v>69</v>
      </c>
      <c r="B32" s="52"/>
      <c r="C32" s="51"/>
      <c r="D32" s="51"/>
      <c r="E32" s="59"/>
      <c r="F32" s="9"/>
      <c r="G32" s="60"/>
      <c r="H32" s="61"/>
      <c r="I32" s="52"/>
      <c r="J32" s="61"/>
      <c r="K32" s="52"/>
      <c r="L32" s="52"/>
      <c r="M32" s="52"/>
      <c r="N32" s="52"/>
      <c r="O32" s="52"/>
      <c r="P32" s="52"/>
      <c r="Q32" s="52"/>
      <c r="R32" s="52"/>
      <c r="S32" s="52"/>
      <c r="T32" s="62"/>
      <c r="U32" s="52"/>
      <c r="V32" s="52"/>
      <c r="W32" s="52"/>
      <c r="X32" s="53"/>
      <c r="Y32" s="53"/>
    </row>
    <row r="33" spans="1:7" ht="12.75">
      <c r="A33" s="63"/>
      <c r="B33" s="26"/>
      <c r="C33" s="11"/>
      <c r="D33" s="11"/>
      <c r="E33" s="27"/>
      <c r="G33" s="28"/>
    </row>
    <row r="34" ht="27.75" customHeight="1" hidden="1">
      <c r="A34" s="54" t="s">
        <v>8</v>
      </c>
    </row>
    <row r="35" spans="6:7" ht="12.75" hidden="1">
      <c r="F35" s="71" t="s">
        <v>9</v>
      </c>
      <c r="G35" s="72">
        <v>43591.502924768516</v>
      </c>
    </row>
  </sheetData>
  <sheetProtection/>
  <mergeCells count="132">
    <mergeCell ref="G26:G27"/>
    <mergeCell ref="AH26:AH27"/>
    <mergeCell ref="AI26:AI27"/>
    <mergeCell ref="AJ26:AJ27"/>
    <mergeCell ref="AK26:AK27"/>
    <mergeCell ref="AL26:AL27"/>
    <mergeCell ref="A26:A27"/>
    <mergeCell ref="B26:B27"/>
    <mergeCell ref="C26:C27"/>
    <mergeCell ref="D26:D27"/>
    <mergeCell ref="E26:E27"/>
    <mergeCell ref="F26:F27"/>
    <mergeCell ref="G24:G25"/>
    <mergeCell ref="AH24:AH25"/>
    <mergeCell ref="AI24:AI25"/>
    <mergeCell ref="AJ24:AJ25"/>
    <mergeCell ref="AK24:AK25"/>
    <mergeCell ref="AL24:AL25"/>
    <mergeCell ref="A24:A25"/>
    <mergeCell ref="B24:B25"/>
    <mergeCell ref="C24:C25"/>
    <mergeCell ref="D24:D25"/>
    <mergeCell ref="E24:E25"/>
    <mergeCell ref="F24:F25"/>
    <mergeCell ref="G22:G23"/>
    <mergeCell ref="AH22:AH23"/>
    <mergeCell ref="AI22:AI23"/>
    <mergeCell ref="AJ22:AJ23"/>
    <mergeCell ref="AK22:AK23"/>
    <mergeCell ref="AL22:AL23"/>
    <mergeCell ref="A22:A23"/>
    <mergeCell ref="B22:B23"/>
    <mergeCell ref="C22:C23"/>
    <mergeCell ref="D22:D23"/>
    <mergeCell ref="E22:E23"/>
    <mergeCell ref="F22:F23"/>
    <mergeCell ref="G20:G21"/>
    <mergeCell ref="AH20:AH21"/>
    <mergeCell ref="AI20:AI21"/>
    <mergeCell ref="AJ20:AJ21"/>
    <mergeCell ref="AK20:AK21"/>
    <mergeCell ref="AL20:AL21"/>
    <mergeCell ref="A20:A21"/>
    <mergeCell ref="B20:B21"/>
    <mergeCell ref="C20:C21"/>
    <mergeCell ref="D20:D21"/>
    <mergeCell ref="E20:E21"/>
    <mergeCell ref="F20:F21"/>
    <mergeCell ref="G18:G19"/>
    <mergeCell ref="AH18:AH19"/>
    <mergeCell ref="AI18:AI19"/>
    <mergeCell ref="AJ18:AJ19"/>
    <mergeCell ref="AK18:AK19"/>
    <mergeCell ref="AL18:AL19"/>
    <mergeCell ref="A18:A19"/>
    <mergeCell ref="B18:B19"/>
    <mergeCell ref="C18:C19"/>
    <mergeCell ref="D18:D19"/>
    <mergeCell ref="E18:E19"/>
    <mergeCell ref="F18:F19"/>
    <mergeCell ref="G16:G17"/>
    <mergeCell ref="AH16:AH17"/>
    <mergeCell ref="AI16:AI17"/>
    <mergeCell ref="AJ16:AJ17"/>
    <mergeCell ref="AK16:AK17"/>
    <mergeCell ref="AL16:AL17"/>
    <mergeCell ref="A16:A17"/>
    <mergeCell ref="B16:B17"/>
    <mergeCell ref="C16:C17"/>
    <mergeCell ref="D16:D17"/>
    <mergeCell ref="E16:E17"/>
    <mergeCell ref="F16:F17"/>
    <mergeCell ref="G14:G15"/>
    <mergeCell ref="AH14:AH15"/>
    <mergeCell ref="AI14:AI15"/>
    <mergeCell ref="AJ14:AJ15"/>
    <mergeCell ref="AK14:AK15"/>
    <mergeCell ref="AL14:AL15"/>
    <mergeCell ref="A14:A15"/>
    <mergeCell ref="B14:B15"/>
    <mergeCell ref="C14:C15"/>
    <mergeCell ref="D14:D15"/>
    <mergeCell ref="E14:E15"/>
    <mergeCell ref="F14:F15"/>
    <mergeCell ref="G12:G13"/>
    <mergeCell ref="AH12:AH13"/>
    <mergeCell ref="AI12:AI13"/>
    <mergeCell ref="AJ12:AJ13"/>
    <mergeCell ref="AK12:AK13"/>
    <mergeCell ref="AL12:AL13"/>
    <mergeCell ref="A12:A13"/>
    <mergeCell ref="B12:B13"/>
    <mergeCell ref="C12:C13"/>
    <mergeCell ref="D12:D13"/>
    <mergeCell ref="E12:E13"/>
    <mergeCell ref="F12:F13"/>
    <mergeCell ref="G10:G11"/>
    <mergeCell ref="AH10:AH11"/>
    <mergeCell ref="AI10:AI11"/>
    <mergeCell ref="AJ10:AJ11"/>
    <mergeCell ref="AK10:AK11"/>
    <mergeCell ref="AL10:AL11"/>
    <mergeCell ref="AI8:AI9"/>
    <mergeCell ref="AJ8:AJ9"/>
    <mergeCell ref="AK8:AK9"/>
    <mergeCell ref="AL8:AL9"/>
    <mergeCell ref="A10:A11"/>
    <mergeCell ref="B10:B11"/>
    <mergeCell ref="C10:C11"/>
    <mergeCell ref="D10:D11"/>
    <mergeCell ref="E10:E11"/>
    <mergeCell ref="F10:F11"/>
    <mergeCell ref="H6:AB6"/>
    <mergeCell ref="AC6:AL6"/>
    <mergeCell ref="A8:A9"/>
    <mergeCell ref="B8:B9"/>
    <mergeCell ref="C8:C9"/>
    <mergeCell ref="D8:D9"/>
    <mergeCell ref="E8:E9"/>
    <mergeCell ref="F8:F9"/>
    <mergeCell ref="G8:G9"/>
    <mergeCell ref="AH8:AH9"/>
    <mergeCell ref="A1:AL1"/>
    <mergeCell ref="A2:AL2"/>
    <mergeCell ref="A4:AL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админ</cp:lastModifiedBy>
  <cp:lastPrinted>2019-10-06T03:29:13Z</cp:lastPrinted>
  <dcterms:created xsi:type="dcterms:W3CDTF">2019-05-05T10:43:31Z</dcterms:created>
  <dcterms:modified xsi:type="dcterms:W3CDTF">2019-10-09T23:49:58Z</dcterms:modified>
  <cp:category/>
  <cp:version/>
  <cp:contentType/>
  <cp:contentStatus/>
</cp:coreProperties>
</file>