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4" activeTab="2"/>
  </bookViews>
  <sheets>
    <sheet name="Командная гонка" sheetId="1" r:id="rId1"/>
    <sheet name="см" sheetId="2" r:id="rId2"/>
    <sheet name="м" sheetId="3" r:id="rId3"/>
    <sheet name="каяк_м" sheetId="4" r:id="rId4"/>
  </sheets>
  <definedNames>
    <definedName name="_xlnm.Print_Area" localSheetId="0">'Командная гонка'!#REF!</definedName>
  </definedNames>
  <calcPr fullCalcOnLoad="1"/>
</workbook>
</file>

<file path=xl/sharedStrings.xml><?xml version="1.0" encoding="utf-8"?>
<sst xmlns="http://schemas.openxmlformats.org/spreadsheetml/2006/main" count="370" uniqueCount="222">
  <si>
    <t>Протокол результатов</t>
  </si>
  <si>
    <t>дисциплина: дистанция - водная — командная гонка  (номер-код ВРВС 0840201811Я)</t>
  </si>
  <si>
    <t>№ п/п</t>
  </si>
  <si>
    <t>Участники</t>
  </si>
  <si>
    <t>Ранг</t>
  </si>
  <si>
    <t>Номер</t>
  </si>
  <si>
    <t>Старт</t>
  </si>
  <si>
    <t>Финиш</t>
  </si>
  <si>
    <t>время прохождения дистанции</t>
  </si>
  <si>
    <t>Штрафы</t>
  </si>
  <si>
    <t>командные штрафы</t>
  </si>
  <si>
    <t>Шт.время</t>
  </si>
  <si>
    <t>Результат</t>
  </si>
  <si>
    <t>Место</t>
  </si>
  <si>
    <t>% от результата победителя</t>
  </si>
  <si>
    <t>Выполнение норматива спортивного разряда</t>
  </si>
  <si>
    <t>баллы</t>
  </si>
  <si>
    <t>год</t>
  </si>
  <si>
    <t>Ворота 14</t>
  </si>
  <si>
    <t>Ворота 15</t>
  </si>
  <si>
    <t>№18</t>
  </si>
  <si>
    <t>Гл. секретарь ________________________________________ /О.В.Молокова, ССВК, г.Екатеринбург/</t>
  </si>
  <si>
    <t>Штраф за время</t>
  </si>
  <si>
    <t>Главный судья________________________________________ /М..А.Булаев, ССВК, г. Брянск/</t>
  </si>
  <si>
    <t xml:space="preserve">
</t>
  </si>
  <si>
    <t>команда</t>
  </si>
  <si>
    <t>Ворота 1</t>
  </si>
  <si>
    <t>Ворота 2</t>
  </si>
  <si>
    <t>Ворота 3</t>
  </si>
  <si>
    <t>Ворота 4</t>
  </si>
  <si>
    <t>Ворота 5</t>
  </si>
  <si>
    <t>Ворота 6</t>
  </si>
  <si>
    <t>Ворота 7</t>
  </si>
  <si>
    <t>Ворота 8</t>
  </si>
  <si>
    <t>Ворота 9</t>
  </si>
  <si>
    <t>Ворота 10</t>
  </si>
  <si>
    <t>Ворота 11</t>
  </si>
  <si>
    <t>Ворота 12</t>
  </si>
  <si>
    <t>Чемпион Боц-Боц</t>
  </si>
  <si>
    <t>Вершина</t>
  </si>
  <si>
    <t>время прохождения 
дистанции</t>
  </si>
  <si>
    <t>Главный судья________________________________________ /Е.Е.  Чиняева, СС1К, г. Владивосток/</t>
  </si>
  <si>
    <t>р. Партизанская, с. Казанка, Партизанский р-н., Приморский край</t>
  </si>
  <si>
    <t xml:space="preserve">Кубок Приморского края по спортивному туризму, дистанции водные </t>
  </si>
  <si>
    <t>01 октября  2016 года</t>
  </si>
  <si>
    <t xml:space="preserve">       </t>
  </si>
  <si>
    <t>класс дистанции 2</t>
  </si>
  <si>
    <t xml:space="preserve">квалификационный ранг: </t>
  </si>
  <si>
    <t xml:space="preserve">Боровик Николай 
Малащенков Дмитрий </t>
  </si>
  <si>
    <t>Панченко  Ольга 
Марченко Виталий</t>
  </si>
  <si>
    <t>Ворота 13</t>
  </si>
  <si>
    <t>Сплав Земляничка</t>
  </si>
  <si>
    <t>Деркач Павел 
Литвинов Евгений</t>
  </si>
  <si>
    <t>Кровякова Полина
Фролова Светлана</t>
  </si>
  <si>
    <t>Бобролит</t>
  </si>
  <si>
    <t>Иванова Екатерина
Полевщиков Сергей</t>
  </si>
  <si>
    <t>Потоцкий Денис
Чекуренков Юрий</t>
  </si>
  <si>
    <t>Победа</t>
  </si>
  <si>
    <t>Сидоренко Владимир
Радченко Николай</t>
  </si>
  <si>
    <t>Стабровский Виталий
Сушкова Виктория</t>
  </si>
  <si>
    <t>Лысенко Дмитрий
Федоров Алексей</t>
  </si>
  <si>
    <t>Чичерина Яна
Бочков Сергей</t>
  </si>
  <si>
    <t>Сплав Локомотив</t>
  </si>
  <si>
    <t>Лапп Владимир
Новоселов Андрей</t>
  </si>
  <si>
    <t xml:space="preserve">Казорин Алексей
Соколова Дарья
</t>
  </si>
  <si>
    <t>Сплав Юниор</t>
  </si>
  <si>
    <t xml:space="preserve">Чулкова Полина
Курносов Вячеслав
</t>
  </si>
  <si>
    <t xml:space="preserve">Симанов Родион
Елесин Иван
</t>
  </si>
  <si>
    <t>Сплав Супер</t>
  </si>
  <si>
    <t>Гостев Илья
Попов Дмитрий</t>
  </si>
  <si>
    <t>Сплав ДВ</t>
  </si>
  <si>
    <t>Козырева Екатерина
Шевелев Александр</t>
  </si>
  <si>
    <t>Шевченко Даниил
Пипко Денис</t>
  </si>
  <si>
    <t>Сплав Омега</t>
  </si>
  <si>
    <t>Хотулев Константин
Гарина Дарья</t>
  </si>
  <si>
    <t>Ханькович Марина 
Дагадько Игорь</t>
  </si>
  <si>
    <t>ПРИМОРСКАЯ ФЕДЕРАЦИЯ СПОРТИВНОГО ТУРИЗМА</t>
  </si>
  <si>
    <t>Гл. секретарь ________________________________________ /Г.В.Пилипчук, СС1К г.Владивосток/</t>
  </si>
  <si>
    <t>ранг</t>
  </si>
  <si>
    <t xml:space="preserve">Дронова Юлия
Агафонов Юрий
</t>
  </si>
  <si>
    <t>Кубок Приморского края  по спортивному туризму, дистанции водные</t>
  </si>
  <si>
    <t>октября 2016 года</t>
  </si>
  <si>
    <t>Приморский край, Партизанский район, с. Казанка, р. Партизанская</t>
  </si>
  <si>
    <t>дисциплина: дистанция - водная - катамаран 2 (номер-код ВРВС 0840181811Я)</t>
  </si>
  <si>
    <t xml:space="preserve">вид программы:смешанные экипажи </t>
  </si>
  <si>
    <t>класс дистанции: 2</t>
  </si>
  <si>
    <t>квалификационный ранг:  212</t>
  </si>
  <si>
    <t>год 
рождения</t>
  </si>
  <si>
    <t>Название 
команды</t>
  </si>
  <si>
    <t xml:space="preserve">Номер </t>
  </si>
  <si>
    <t>№ попытки</t>
  </si>
  <si>
    <t>Время прохождения дистанции</t>
  </si>
  <si>
    <t>Баллы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</si>
  <si>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</si>
  <si>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</si>
  <si>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</si>
  <si>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</si>
  <si>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</si>
  <si>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</si>
  <si>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</si>
  <si>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</si>
  <si>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</si>
  <si>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</si>
  <si>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</si>
  <si>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</si>
  <si>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</si>
  <si>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</si>
  <si>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</si>
  <si>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</si>
  <si>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</si>
  <si>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№19</t>
  </si>
  <si>
    <t>№20</t>
  </si>
  <si>
    <t>№21</t>
  </si>
  <si>
    <t>№22</t>
  </si>
  <si>
    <t>№23</t>
  </si>
  <si>
    <t>итого</t>
  </si>
  <si>
    <t>прохождения дистанции</t>
  </si>
  <si>
    <t>лучшее время</t>
  </si>
  <si>
    <t>Общий результат</t>
  </si>
  <si>
    <t>Результат 
лучшей попытки</t>
  </si>
  <si>
    <t>Панченко Ольга Александровна</t>
  </si>
  <si>
    <t>Чемпион</t>
  </si>
  <si>
    <t>Марченко Виталий Евгеньевич</t>
  </si>
  <si>
    <t>Иванова Екатерина Алексевна</t>
  </si>
  <si>
    <t>Полевщиков Сергей Валерьевич</t>
  </si>
  <si>
    <t>Сухов Виталий Вадимович</t>
  </si>
  <si>
    <t>Богачева Нина Владимировна</t>
  </si>
  <si>
    <t>Чичерина Яна Владимировна</t>
  </si>
  <si>
    <t>Бочков Сергей Владимирович</t>
  </si>
  <si>
    <t>Новоселов Андрей Сергеевич</t>
  </si>
  <si>
    <t>Сплав Альфа</t>
  </si>
  <si>
    <t>Дега Ирина Евгеньевна</t>
  </si>
  <si>
    <t>Дронова Юлия Валерьевна</t>
  </si>
  <si>
    <t>Агафонов Юрий Валерьевич</t>
  </si>
  <si>
    <t>Курносов Вячеслав Олегович</t>
  </si>
  <si>
    <t>Чулкова Полина Валерьевна</t>
  </si>
  <si>
    <t>Хотулев Константин Павлович</t>
  </si>
  <si>
    <t>Гарина Дарья Валентина</t>
  </si>
  <si>
    <t>Кровякова Полина Николаевна</t>
  </si>
  <si>
    <t>Фролова Светлана Анатольевна</t>
  </si>
  <si>
    <t>Казорин Алексей Владимирович</t>
  </si>
  <si>
    <t>Соколова Дарья Андреевна</t>
  </si>
  <si>
    <t>Малащенкова Маргарита Владимировна</t>
  </si>
  <si>
    <t>Лалетина Анастасия Владимировна</t>
  </si>
  <si>
    <t>Стабровский Виталий Николаевич</t>
  </si>
  <si>
    <t>Сушкова Виктория  Геннадьевна</t>
  </si>
  <si>
    <t>Козырева Екатерина Александровна</t>
  </si>
  <si>
    <t>194.4%</t>
  </si>
  <si>
    <t>Шевелев Александр Евгеньевич</t>
  </si>
  <si>
    <t>Ханькович Марина Николаевна</t>
  </si>
  <si>
    <t>Дагадько Игорь Владимирович</t>
  </si>
  <si>
    <t>Вислянская Ольга Леонидовна</t>
  </si>
  <si>
    <t xml:space="preserve">Лапп Владимир Андреевич </t>
  </si>
  <si>
    <t>Главный судья________________________________________ /Е.Е. Чиняева, СС1К, г. Владивосток/</t>
  </si>
  <si>
    <t>1 из 2</t>
  </si>
  <si>
    <t>Гл. секретарь ________________________________________ /Пилипчук Г.В.,СС1К г. Владивосток/</t>
  </si>
  <si>
    <t>02 окт ября 2016 года</t>
  </si>
  <si>
    <t>р. Партизанская, с. Казанка, Партизанский р-н., Приморского края</t>
  </si>
  <si>
    <t>дисциплина: дистанция - водная - каяк (номер-код ВРВС 0840151811Я)</t>
  </si>
  <si>
    <t>вид программы: мужчины</t>
  </si>
  <si>
    <t>квалификационный ранг:  220</t>
  </si>
  <si>
    <t>№
 п/п</t>
  </si>
  <si>
    <t>номер</t>
  </si>
  <si>
    <t>на дистанции</t>
  </si>
  <si>
    <t>Выполненный норматив</t>
  </si>
  <si>
    <t xml:space="preserve">% от результата победителя </t>
  </si>
  <si>
    <t>Итого</t>
  </si>
  <si>
    <t>Пипко Денис</t>
  </si>
  <si>
    <t>Бочков Сергей</t>
  </si>
  <si>
    <t>Малащенков Дмитрий</t>
  </si>
  <si>
    <t>Сухов Виталий</t>
  </si>
  <si>
    <t>Курносов Вячеслав</t>
  </si>
  <si>
    <t>131.78%</t>
  </si>
  <si>
    <t>Павлов Андрей</t>
  </si>
  <si>
    <t>Хотулев Константин</t>
  </si>
  <si>
    <t>не финишировал</t>
  </si>
  <si>
    <t>Лапп Владимир</t>
  </si>
  <si>
    <t>Казорин  Алексей</t>
  </si>
  <si>
    <t>Федоров Алексей</t>
  </si>
  <si>
    <t>Марченко Виталий</t>
  </si>
  <si>
    <t>Новоселов Андрей</t>
  </si>
  <si>
    <t>Калганов Алексей</t>
  </si>
  <si>
    <t>Парфенова Екатерина</t>
  </si>
  <si>
    <t>Пермский кр.</t>
  </si>
  <si>
    <t>не стартовал</t>
  </si>
  <si>
    <t>Шарипова Екатерина</t>
  </si>
  <si>
    <t>респ. Башкортостан</t>
  </si>
  <si>
    <t>Главный судья________________________________________ /Е.Е. Чиняева, СС1К, г.Владивосток/</t>
  </si>
  <si>
    <t>Главный секретарь _____________________________________ /Г.В.Пилипчук, СС1К, г.Владивосток/</t>
  </si>
  <si>
    <t>Кубок Приморского края по спортивному туризму, дистанции водные</t>
  </si>
  <si>
    <t>01 октября 2016 года</t>
  </si>
  <si>
    <t>Приморский край, Партизанский район р-н,с. Казанка, р. Партизанская</t>
  </si>
  <si>
    <t>вид программы: мужские экипажи</t>
  </si>
  <si>
    <t>квалификационный ранг:  198</t>
  </si>
  <si>
    <t>Результат
 лучшей попытки</t>
  </si>
  <si>
    <t xml:space="preserve">Шевченко Даниил Александрович </t>
  </si>
  <si>
    <t>Пипко Денис Николаевич</t>
  </si>
  <si>
    <t>Боровик Николай Валерьевич</t>
  </si>
  <si>
    <t>Малащенков Дмитрий Владимирович</t>
  </si>
  <si>
    <t>Лысенко Дмитрий Владимирович</t>
  </si>
  <si>
    <t>Сплав-Земляничка</t>
  </si>
  <si>
    <t>Федоров Алексей Сергеевич</t>
  </si>
  <si>
    <t>Гуменюк Дмитрий Борисович</t>
  </si>
  <si>
    <t>119.2%</t>
  </si>
  <si>
    <t>Сплав - Альфа</t>
  </si>
  <si>
    <t>Сплав - Локомотив</t>
  </si>
  <si>
    <t>Лапп Владимир Андреевич</t>
  </si>
  <si>
    <t>Сидоренко Владимир Леонидович</t>
  </si>
  <si>
    <t>132.2%</t>
  </si>
  <si>
    <t>Радченко Николай Михайлович</t>
  </si>
  <si>
    <t>Деркач Павел Владимирович</t>
  </si>
  <si>
    <t>Литвинов Евгений Алексеевич</t>
  </si>
  <si>
    <t>Кристаленко Дмитрий Олегович</t>
  </si>
  <si>
    <t>Косенко Георгий Алексеевич</t>
  </si>
  <si>
    <t>Симанов Родион Денисович</t>
  </si>
  <si>
    <t>Елесин Иван Иванович</t>
  </si>
  <si>
    <t>Гостев Илья Александрович</t>
  </si>
  <si>
    <t>Попов Дмитрий Андреевич</t>
  </si>
  <si>
    <t>Потоцкий Денис Викторович</t>
  </si>
  <si>
    <t>Чекуренков Юрий Викторович</t>
  </si>
  <si>
    <t>Главный судья________________________________________ /Е.Е. Чиняева СС1К , Владивосток/</t>
  </si>
  <si>
    <t>Гл. секретарь ________________________________________ /Г.В. Пилипчук СС1К, г. Владивосток/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</si>
</sst>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h:mm:ss;@"/>
    <numFmt numFmtId="166" formatCode="0.0%"/>
    <numFmt numFmtId="167" formatCode="[h]:mm:ss;@"/>
  </numFmts>
  <fonts count="67">
    <font>
      <sz val="10"/>
      <color rgb="FF000000"/>
      <name val="Arial"/>
      <family val="2"/>
    </font>
    <font>
      <sz val="11"/>
      <color indexed="55"/>
      <name val="Calibri"/>
      <family val="2"/>
    </font>
    <font>
      <sz val="8"/>
      <color indexed="5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color indexed="55"/>
      <name val="Arial"/>
      <family val="2"/>
    </font>
    <font>
      <i/>
      <sz val="11"/>
      <color indexed="55"/>
      <name val="Arial"/>
      <family val="2"/>
    </font>
    <font>
      <b/>
      <sz val="14"/>
      <color indexed="55"/>
      <name val="Arial"/>
      <family val="2"/>
    </font>
    <font>
      <sz val="14"/>
      <color indexed="5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0"/>
      <color indexed="5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Times New Roman"/>
      <family val="1"/>
    </font>
    <font>
      <b/>
      <sz val="8"/>
      <color indexed="55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/>
      <right/>
      <top style="thin">
        <color indexed="55"/>
      </top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8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/>
    </xf>
    <xf numFmtId="164" fontId="0" fillId="0" borderId="0" xfId="0" applyNumberFormat="1" applyAlignment="1">
      <alignment/>
    </xf>
    <xf numFmtId="0" fontId="15" fillId="0" borderId="0" xfId="33" applyFont="1" applyAlignment="1">
      <alignment horizontal="left"/>
      <protection/>
    </xf>
    <xf numFmtId="0" fontId="0" fillId="0" borderId="0" xfId="0" applyFont="1" applyBorder="1" applyAlignment="1" applyProtection="1">
      <alignment vertical="top" wrapText="1"/>
      <protection/>
    </xf>
    <xf numFmtId="0" fontId="15" fillId="0" borderId="0" xfId="0" applyFont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 textRotation="90"/>
      <protection/>
    </xf>
    <xf numFmtId="0" fontId="13" fillId="33" borderId="11" xfId="0" applyFont="1" applyFill="1" applyBorder="1" applyAlignment="1" applyProtection="1">
      <alignment horizontal="center" vertical="center" textRotation="90" wrapText="1"/>
      <protection/>
    </xf>
    <xf numFmtId="0" fontId="13" fillId="33" borderId="10" xfId="0" applyFont="1" applyFill="1" applyBorder="1" applyAlignment="1" applyProtection="1">
      <alignment horizontal="center" vertical="center" textRotation="90"/>
      <protection/>
    </xf>
    <xf numFmtId="0" fontId="13" fillId="33" borderId="10" xfId="0" applyFont="1" applyFill="1" applyBorder="1" applyAlignment="1" applyProtection="1">
      <alignment vertical="center" textRotation="90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 applyProtection="1">
      <alignment horizontal="center" vertical="center"/>
      <protection/>
    </xf>
    <xf numFmtId="166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3" fillId="33" borderId="12" xfId="0" applyFont="1" applyFill="1" applyBorder="1" applyAlignment="1" applyProtection="1">
      <alignment horizontal="center" vertical="center"/>
      <protection/>
    </xf>
    <xf numFmtId="165" fontId="13" fillId="0" borderId="13" xfId="0" applyNumberFormat="1" applyFont="1" applyBorder="1" applyAlignment="1" applyProtection="1">
      <alignment horizontal="center" vertical="center"/>
      <protection/>
    </xf>
    <xf numFmtId="164" fontId="1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46" fontId="0" fillId="0" borderId="14" xfId="0" applyNumberFormat="1" applyFon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46" fontId="20" fillId="0" borderId="14" xfId="0" applyNumberFormat="1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46" fontId="20" fillId="0" borderId="0" xfId="0" applyNumberFormat="1" applyFont="1" applyAlignment="1">
      <alignment horizontal="center" vertical="center" wrapText="1"/>
    </xf>
    <xf numFmtId="4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21" fontId="27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35" borderId="20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/>
      <protection/>
    </xf>
    <xf numFmtId="165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center"/>
    </xf>
    <xf numFmtId="0" fontId="23" fillId="0" borderId="10" xfId="0" applyFont="1" applyBorder="1" applyAlignment="1" applyProtection="1">
      <alignment/>
      <protection/>
    </xf>
    <xf numFmtId="0" fontId="20" fillId="0" borderId="11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20" fillId="0" borderId="11" xfId="0" applyFont="1" applyBorder="1" applyAlignment="1">
      <alignment vertical="center" wrapText="1"/>
    </xf>
    <xf numFmtId="0" fontId="29" fillId="36" borderId="11" xfId="0" applyFont="1" applyFill="1" applyBorder="1" applyAlignment="1">
      <alignment vertical="center" wrapText="1"/>
    </xf>
    <xf numFmtId="0" fontId="0" fillId="36" borderId="10" xfId="0" applyFill="1" applyBorder="1" applyAlignment="1" applyProtection="1">
      <alignment horizontal="center" vertical="center"/>
      <protection/>
    </xf>
    <xf numFmtId="165" fontId="0" fillId="36" borderId="10" xfId="0" applyNumberForma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left" vertical="center" wrapText="1"/>
    </xf>
    <xf numFmtId="0" fontId="0" fillId="0" borderId="20" xfId="0" applyFont="1" applyBorder="1" applyAlignment="1" applyProtection="1">
      <alignment vertical="top" wrapText="1"/>
      <protection/>
    </xf>
    <xf numFmtId="0" fontId="20" fillId="0" borderId="20" xfId="0" applyFont="1" applyBorder="1" applyAlignment="1">
      <alignment vertical="center" wrapText="1"/>
    </xf>
    <xf numFmtId="0" fontId="29" fillId="36" borderId="2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3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 textRotation="90" wrapText="1"/>
      <protection/>
    </xf>
    <xf numFmtId="0" fontId="13" fillId="33" borderId="11" xfId="0" applyFont="1" applyFill="1" applyBorder="1" applyAlignment="1" applyProtection="1">
      <alignment horizontal="center" vertical="center" textRotation="90" wrapText="1"/>
      <protection/>
    </xf>
    <xf numFmtId="0" fontId="13" fillId="33" borderId="10" xfId="0" applyFont="1" applyFill="1" applyBorder="1" applyAlignment="1" applyProtection="1">
      <alignment horizontal="center" vertical="center" textRotation="90"/>
      <protection/>
    </xf>
    <xf numFmtId="0" fontId="13" fillId="33" borderId="11" xfId="0" applyFont="1" applyFill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 horizontal="center" vertical="center" textRotation="90"/>
      <protection/>
    </xf>
    <xf numFmtId="0" fontId="0" fillId="0" borderId="20" xfId="0" applyBorder="1" applyAlignment="1">
      <alignment horizontal="center" vertical="center" textRotation="90"/>
    </xf>
    <xf numFmtId="0" fontId="4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66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18" xfId="0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21" fontId="0" fillId="0" borderId="15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0" fillId="0" borderId="15" xfId="0" applyFont="1" applyBorder="1" applyAlignment="1">
      <alignment vertical="center"/>
    </xf>
    <xf numFmtId="166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0" borderId="20" xfId="0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 textRotation="90" wrapText="1"/>
      <protection/>
    </xf>
    <xf numFmtId="0" fontId="0" fillId="34" borderId="20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0" fontId="0" fillId="0" borderId="11" xfId="0" applyNumberForma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23" fillId="36" borderId="12" xfId="0" applyFont="1" applyFill="1" applyBorder="1" applyAlignment="1" applyProtection="1">
      <alignment horizontal="center" vertical="center"/>
      <protection/>
    </xf>
    <xf numFmtId="0" fontId="23" fillId="36" borderId="36" xfId="0" applyFon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left" vertical="center" wrapText="1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textRotation="90"/>
      <protection/>
    </xf>
    <xf numFmtId="0" fontId="47" fillId="0" borderId="10" xfId="0" applyFont="1" applyBorder="1" applyAlignment="1" applyProtection="1">
      <alignment horizontal="center" vertical="center" textRotation="90" wrapText="1"/>
      <protection/>
    </xf>
    <xf numFmtId="0" fontId="47" fillId="0" borderId="11" xfId="0" applyFont="1" applyBorder="1" applyAlignment="1" applyProtection="1">
      <alignment horizontal="center" vertical="center" textRotation="90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textRotation="90"/>
    </xf>
    <xf numFmtId="0" fontId="0" fillId="34" borderId="10" xfId="0" applyFill="1" applyBorder="1" applyAlignment="1" applyProtection="1">
      <alignment horizontal="center" vertical="center" textRotation="90" wrapText="1"/>
      <protection/>
    </xf>
    <xf numFmtId="0" fontId="47" fillId="0" borderId="20" xfId="0" applyFont="1" applyBorder="1" applyAlignment="1" applyProtection="1">
      <alignment horizontal="center" vertical="center" textRotation="90"/>
      <protection/>
    </xf>
    <xf numFmtId="0" fontId="47" fillId="0" borderId="20" xfId="0" applyFont="1" applyBorder="1" applyAlignment="1" applyProtection="1">
      <alignment horizontal="center" vertical="center" textRotation="90" wrapText="1"/>
      <protection/>
    </xf>
    <xf numFmtId="0" fontId="48" fillId="0" borderId="10" xfId="0" applyFont="1" applyBorder="1" applyAlignment="1" applyProtection="1">
      <alignment horizontal="center" vertical="center" textRotation="90"/>
      <protection/>
    </xf>
    <xf numFmtId="0" fontId="48" fillId="35" borderId="10" xfId="0" applyFont="1" applyFill="1" applyBorder="1" applyAlignment="1" applyProtection="1">
      <alignment horizontal="center" vertical="center" textRotation="90"/>
      <protection/>
    </xf>
    <xf numFmtId="0" fontId="0" fillId="0" borderId="20" xfId="0" applyFont="1" applyBorder="1" applyAlignment="1">
      <alignment horizontal="center" vertical="center" textRotation="90"/>
    </xf>
    <xf numFmtId="0" fontId="0" fillId="0" borderId="10" xfId="0" applyBorder="1" applyAlignment="1" applyProtection="1">
      <alignment horizontal="center" vertical="center" textRotation="90"/>
      <protection/>
    </xf>
    <xf numFmtId="0" fontId="49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top" wrapText="1"/>
      <protection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 applyProtection="1">
      <alignment horizontal="center" vertical="center"/>
      <protection/>
    </xf>
    <xf numFmtId="0" fontId="23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9" fillId="0" borderId="20" xfId="0" applyNumberFormat="1" applyFont="1" applyBorder="1" applyAlignment="1">
      <alignment horizontal="left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left" vertical="center" wrapText="1"/>
    </xf>
    <xf numFmtId="166" fontId="0" fillId="0" borderId="10" xfId="0" applyNumberFormat="1" applyFill="1" applyBorder="1" applyAlignment="1" applyProtection="1">
      <alignment horizontal="center" vertical="center"/>
      <protection/>
    </xf>
    <xf numFmtId="0" fontId="49" fillId="35" borderId="10" xfId="0" applyNumberFormat="1" applyFont="1" applyFill="1" applyBorder="1" applyAlignment="1">
      <alignment horizontal="left" vertical="center" wrapText="1"/>
    </xf>
    <xf numFmtId="166" fontId="0" fillId="0" borderId="10" xfId="0" applyNumberFormat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49" fillId="0" borderId="10" xfId="0" applyNumberFormat="1" applyFont="1" applyFill="1" applyBorder="1" applyAlignment="1">
      <alignment horizontal="left" vertical="center" wrapText="1"/>
    </xf>
    <xf numFmtId="0" fontId="23" fillId="35" borderId="10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11" xfId="0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9" fillId="0" borderId="2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6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6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7" fontId="2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5" borderId="0" xfId="0" applyFont="1" applyFill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="90" zoomScaleNormal="85" zoomScaleSheetLayoutView="90" zoomScalePageLayoutView="140" workbookViewId="0" topLeftCell="A5">
      <selection activeCell="AH10" sqref="AH10:AH11"/>
    </sheetView>
  </sheetViews>
  <sheetFormatPr defaultColWidth="8.7109375" defaultRowHeight="12.75"/>
  <cols>
    <col min="1" max="1" width="4.00390625" style="0" customWidth="1"/>
    <col min="2" max="2" width="28.57421875" style="0" customWidth="1"/>
    <col min="3" max="3" width="0" style="0" hidden="1" customWidth="1"/>
    <col min="4" max="4" width="13.8515625" style="0" customWidth="1"/>
    <col min="5" max="5" width="9.140625" style="0" hidden="1" customWidth="1"/>
    <col min="6" max="6" width="9.140625" style="0" customWidth="1"/>
    <col min="7" max="7" width="8.8515625" style="0" customWidth="1"/>
    <col min="8" max="8" width="0" style="1" hidden="1" customWidth="1"/>
    <col min="9" max="10" width="0" style="0" hidden="1" customWidth="1"/>
    <col min="11" max="11" width="3.00390625" style="3" bestFit="1" customWidth="1"/>
    <col min="12" max="12" width="2.8515625" style="3" customWidth="1"/>
    <col min="13" max="13" width="2.7109375" style="3" customWidth="1"/>
    <col min="14" max="24" width="3.00390625" style="3" customWidth="1"/>
    <col min="25" max="25" width="3.421875" style="2" customWidth="1"/>
    <col min="26" max="26" width="2.8515625" style="2" customWidth="1"/>
    <col min="27" max="27" width="3.8515625" style="0" customWidth="1"/>
    <col min="28" max="28" width="4.57421875" style="0" customWidth="1"/>
    <col min="29" max="29" width="0" style="0" hidden="1" customWidth="1"/>
    <col min="30" max="30" width="8.8515625" style="0" customWidth="1"/>
    <col min="31" max="31" width="6.57421875" style="0" customWidth="1"/>
    <col min="32" max="32" width="4.28125" style="0" customWidth="1"/>
    <col min="33" max="33" width="8.8515625" style="0" customWidth="1"/>
    <col min="34" max="34" width="10.7109375" style="0" customWidth="1"/>
    <col min="35" max="35" width="4.8515625" style="0" customWidth="1"/>
    <col min="36" max="36" width="0" style="0" hidden="1" customWidth="1"/>
  </cols>
  <sheetData>
    <row r="1" spans="1:50" ht="48.75" customHeight="1">
      <c r="A1" s="207" t="s">
        <v>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48.75" customHeight="1">
      <c r="A2" s="221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ht="30.75" customHeight="1">
      <c r="A3" s="200" t="s">
        <v>43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200"/>
      <c r="AX3" s="200"/>
    </row>
    <row r="4" spans="1:49" ht="15.75" customHeight="1">
      <c r="A4" s="6" t="s">
        <v>44</v>
      </c>
      <c r="B4" s="7"/>
      <c r="G4" s="8"/>
      <c r="K4" s="10"/>
      <c r="L4" s="10"/>
      <c r="M4" s="10"/>
      <c r="N4" s="10"/>
      <c r="O4" s="10"/>
      <c r="P4" s="10"/>
      <c r="Q4" s="10" t="s">
        <v>42</v>
      </c>
      <c r="R4" s="10"/>
      <c r="S4" s="10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11"/>
      <c r="AJ4" s="9"/>
      <c r="AK4" s="9"/>
      <c r="AL4" s="9"/>
      <c r="AM4" s="9"/>
      <c r="AW4" s="6"/>
    </row>
    <row r="5" spans="1:49" ht="24.75" customHeight="1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1:49" ht="15" customHeight="1">
      <c r="A6" s="13" t="s">
        <v>45</v>
      </c>
      <c r="B6" s="13" t="s">
        <v>46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50" ht="15.75" customHeight="1">
      <c r="A7" s="202" t="s">
        <v>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/>
      <c r="AS7" s="15"/>
      <c r="AW7" s="14"/>
      <c r="AX7" s="14"/>
    </row>
    <row r="8" spans="1:49" ht="15.75" customHeight="1">
      <c r="A8" s="16" t="s">
        <v>47</v>
      </c>
      <c r="B8" s="17"/>
      <c r="C8" s="17"/>
      <c r="D8" s="17">
        <v>169</v>
      </c>
      <c r="E8" s="17"/>
      <c r="F8" s="17"/>
      <c r="G8" s="17"/>
      <c r="H8" s="15"/>
      <c r="I8" s="17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5"/>
      <c r="AS8" s="15"/>
      <c r="AW8" s="16"/>
    </row>
    <row r="9" spans="1:3" ht="12.75" customHeight="1">
      <c r="A9" s="18"/>
      <c r="C9">
        <f>SUM(E22:E35)</f>
        <v>81</v>
      </c>
    </row>
    <row r="10" spans="1:35" s="19" customFormat="1" ht="12.75" customHeight="1">
      <c r="A10" s="204" t="s">
        <v>2</v>
      </c>
      <c r="B10" s="203" t="s">
        <v>3</v>
      </c>
      <c r="C10" s="24"/>
      <c r="D10" s="203" t="s">
        <v>25</v>
      </c>
      <c r="E10" s="193" t="s">
        <v>4</v>
      </c>
      <c r="F10" s="194" t="s">
        <v>78</v>
      </c>
      <c r="G10" s="193" t="s">
        <v>5</v>
      </c>
      <c r="H10" s="193" t="s">
        <v>6</v>
      </c>
      <c r="I10" s="193" t="s">
        <v>7</v>
      </c>
      <c r="J10" s="191" t="s">
        <v>8</v>
      </c>
      <c r="K10" s="203"/>
      <c r="L10" s="203"/>
      <c r="M10" s="203"/>
      <c r="N10" s="203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208"/>
      <c r="Z10" s="209"/>
      <c r="AA10" s="193" t="s">
        <v>9</v>
      </c>
      <c r="AB10" s="193" t="s">
        <v>10</v>
      </c>
      <c r="AC10" s="193" t="s">
        <v>11</v>
      </c>
      <c r="AD10" s="192" t="s">
        <v>40</v>
      </c>
      <c r="AE10" s="193" t="s">
        <v>12</v>
      </c>
      <c r="AF10" s="193" t="s">
        <v>13</v>
      </c>
      <c r="AG10" s="191" t="s">
        <v>14</v>
      </c>
      <c r="AH10" s="191" t="s">
        <v>15</v>
      </c>
      <c r="AI10" s="191" t="s">
        <v>16</v>
      </c>
    </row>
    <row r="11" spans="1:35" s="19" customFormat="1" ht="87.75" customHeight="1" thickBot="1">
      <c r="A11" s="205"/>
      <c r="B11" s="206"/>
      <c r="C11" s="33" t="s">
        <v>17</v>
      </c>
      <c r="D11" s="206"/>
      <c r="E11" s="194"/>
      <c r="F11" s="199"/>
      <c r="G11" s="194"/>
      <c r="H11" s="194"/>
      <c r="I11" s="194"/>
      <c r="J11" s="194"/>
      <c r="K11" s="34" t="s">
        <v>26</v>
      </c>
      <c r="L11" s="35" t="s">
        <v>27</v>
      </c>
      <c r="M11" s="34" t="s">
        <v>28</v>
      </c>
      <c r="N11" s="34" t="s">
        <v>29</v>
      </c>
      <c r="O11" s="34" t="s">
        <v>30</v>
      </c>
      <c r="P11" s="34" t="s">
        <v>31</v>
      </c>
      <c r="Q11" s="34" t="s">
        <v>32</v>
      </c>
      <c r="R11" s="34" t="s">
        <v>33</v>
      </c>
      <c r="S11" s="34" t="s">
        <v>34</v>
      </c>
      <c r="T11" s="34" t="s">
        <v>35</v>
      </c>
      <c r="U11" s="36" t="s">
        <v>36</v>
      </c>
      <c r="V11" s="36" t="s">
        <v>37</v>
      </c>
      <c r="W11" s="36" t="s">
        <v>50</v>
      </c>
      <c r="X11" s="36" t="s">
        <v>18</v>
      </c>
      <c r="Y11" s="36" t="s">
        <v>19</v>
      </c>
      <c r="Z11" s="37" t="s">
        <v>22</v>
      </c>
      <c r="AA11" s="194"/>
      <c r="AB11" s="194"/>
      <c r="AC11" s="194"/>
      <c r="AD11" s="198"/>
      <c r="AE11" s="194"/>
      <c r="AF11" s="194"/>
      <c r="AG11" s="192"/>
      <c r="AH11" s="192"/>
      <c r="AI11" s="192"/>
    </row>
    <row r="12" spans="1:35" ht="21" customHeight="1">
      <c r="A12" s="195">
        <v>1</v>
      </c>
      <c r="B12" s="25" t="s">
        <v>48</v>
      </c>
      <c r="C12" s="31"/>
      <c r="D12" s="196" t="s">
        <v>38</v>
      </c>
      <c r="E12" s="32">
        <v>20</v>
      </c>
      <c r="F12" s="32">
        <v>20</v>
      </c>
      <c r="G12" s="27">
        <v>11</v>
      </c>
      <c r="H12" s="185"/>
      <c r="I12" s="185"/>
      <c r="J12" s="185"/>
      <c r="K12" s="28">
        <v>0</v>
      </c>
      <c r="L12" s="28">
        <v>0</v>
      </c>
      <c r="M12" s="28">
        <v>0</v>
      </c>
      <c r="N12" s="28">
        <v>0</v>
      </c>
      <c r="O12" s="28">
        <v>5</v>
      </c>
      <c r="P12" s="28">
        <v>0</v>
      </c>
      <c r="Q12" s="28">
        <v>5</v>
      </c>
      <c r="R12" s="28">
        <v>0</v>
      </c>
      <c r="S12" s="28">
        <v>5</v>
      </c>
      <c r="T12" s="28">
        <v>5</v>
      </c>
      <c r="U12" s="28">
        <v>5</v>
      </c>
      <c r="V12" s="28">
        <v>0</v>
      </c>
      <c r="W12" s="28">
        <v>0</v>
      </c>
      <c r="X12" s="28">
        <v>0</v>
      </c>
      <c r="Y12" s="28">
        <v>0</v>
      </c>
      <c r="Z12" s="186">
        <v>0</v>
      </c>
      <c r="AA12" s="28">
        <v>25</v>
      </c>
      <c r="AB12" s="188">
        <v>65</v>
      </c>
      <c r="AC12" s="30"/>
      <c r="AD12" s="188">
        <v>260</v>
      </c>
      <c r="AE12" s="188">
        <v>325</v>
      </c>
      <c r="AF12" s="188">
        <v>1</v>
      </c>
      <c r="AG12" s="183">
        <v>1</v>
      </c>
      <c r="AH12" s="197">
        <v>2</v>
      </c>
      <c r="AI12" s="179">
        <v>800</v>
      </c>
    </row>
    <row r="13" spans="1:35" ht="22.5" customHeight="1">
      <c r="A13" s="195"/>
      <c r="B13" s="25" t="s">
        <v>49</v>
      </c>
      <c r="C13" s="31"/>
      <c r="D13" s="196"/>
      <c r="E13" s="32">
        <v>20</v>
      </c>
      <c r="F13" s="32">
        <v>10</v>
      </c>
      <c r="G13" s="27">
        <v>12</v>
      </c>
      <c r="H13" s="185"/>
      <c r="I13" s="185"/>
      <c r="J13" s="185"/>
      <c r="K13" s="28">
        <v>5</v>
      </c>
      <c r="L13" s="28">
        <v>0</v>
      </c>
      <c r="M13" s="28">
        <v>0</v>
      </c>
      <c r="N13" s="28">
        <v>0</v>
      </c>
      <c r="O13" s="28">
        <v>5</v>
      </c>
      <c r="P13" s="28">
        <v>0</v>
      </c>
      <c r="Q13" s="28">
        <v>5</v>
      </c>
      <c r="R13" s="28">
        <v>0</v>
      </c>
      <c r="S13" s="28">
        <v>5</v>
      </c>
      <c r="T13" s="28">
        <v>5</v>
      </c>
      <c r="U13" s="28">
        <v>5</v>
      </c>
      <c r="V13" s="28">
        <v>5</v>
      </c>
      <c r="W13" s="28">
        <v>5</v>
      </c>
      <c r="X13" s="28">
        <v>0</v>
      </c>
      <c r="Y13" s="28">
        <v>0</v>
      </c>
      <c r="Z13" s="187"/>
      <c r="AA13" s="28">
        <v>40</v>
      </c>
      <c r="AB13" s="188"/>
      <c r="AC13" s="30"/>
      <c r="AD13" s="188"/>
      <c r="AE13" s="188"/>
      <c r="AF13" s="188"/>
      <c r="AG13" s="183"/>
      <c r="AH13" s="197"/>
      <c r="AI13" s="179"/>
    </row>
    <row r="14" spans="1:35" ht="24" customHeight="1">
      <c r="A14" s="195">
        <v>2</v>
      </c>
      <c r="B14" s="25" t="s">
        <v>60</v>
      </c>
      <c r="C14" s="26"/>
      <c r="D14" s="196" t="s">
        <v>51</v>
      </c>
      <c r="E14" s="29">
        <v>20</v>
      </c>
      <c r="F14" s="29">
        <v>10</v>
      </c>
      <c r="G14" s="27">
        <v>7</v>
      </c>
      <c r="H14" s="184"/>
      <c r="I14" s="184"/>
      <c r="J14" s="185"/>
      <c r="K14" s="28">
        <v>5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5</v>
      </c>
      <c r="U14" s="28">
        <v>5</v>
      </c>
      <c r="V14" s="28">
        <v>5</v>
      </c>
      <c r="W14" s="28">
        <v>0</v>
      </c>
      <c r="X14" s="28">
        <v>0</v>
      </c>
      <c r="Y14" s="28">
        <v>0</v>
      </c>
      <c r="Z14" s="186">
        <v>0</v>
      </c>
      <c r="AA14" s="28">
        <v>20</v>
      </c>
      <c r="AB14" s="182">
        <v>50</v>
      </c>
      <c r="AC14" s="30"/>
      <c r="AD14" s="188">
        <v>296</v>
      </c>
      <c r="AE14" s="188">
        <v>346</v>
      </c>
      <c r="AF14" s="182">
        <v>2</v>
      </c>
      <c r="AG14" s="183">
        <v>1.064</v>
      </c>
      <c r="AH14" s="180">
        <v>2</v>
      </c>
      <c r="AI14" s="181">
        <v>720</v>
      </c>
    </row>
    <row r="15" spans="1:35" ht="20.25" customHeight="1">
      <c r="A15" s="195"/>
      <c r="B15" s="25" t="s">
        <v>61</v>
      </c>
      <c r="C15" s="26"/>
      <c r="D15" s="196"/>
      <c r="E15" s="29">
        <v>6</v>
      </c>
      <c r="F15" s="29">
        <v>30</v>
      </c>
      <c r="G15" s="27">
        <v>44</v>
      </c>
      <c r="H15" s="184"/>
      <c r="I15" s="184"/>
      <c r="J15" s="185"/>
      <c r="K15" s="28">
        <v>0</v>
      </c>
      <c r="L15" s="28">
        <v>0</v>
      </c>
      <c r="M15" s="28">
        <v>5</v>
      </c>
      <c r="N15" s="28">
        <v>5</v>
      </c>
      <c r="O15" s="28">
        <v>0</v>
      </c>
      <c r="P15" s="28">
        <v>0</v>
      </c>
      <c r="Q15" s="28">
        <v>5</v>
      </c>
      <c r="R15" s="28">
        <v>0</v>
      </c>
      <c r="S15" s="28">
        <v>0</v>
      </c>
      <c r="T15" s="28">
        <v>5</v>
      </c>
      <c r="U15" s="28">
        <v>5</v>
      </c>
      <c r="V15" s="28">
        <v>5</v>
      </c>
      <c r="W15" s="28">
        <v>0</v>
      </c>
      <c r="X15" s="28">
        <v>0</v>
      </c>
      <c r="Y15" s="28">
        <v>0</v>
      </c>
      <c r="Z15" s="187"/>
      <c r="AA15" s="28">
        <v>30</v>
      </c>
      <c r="AB15" s="182"/>
      <c r="AC15" s="30"/>
      <c r="AD15" s="188"/>
      <c r="AE15" s="188"/>
      <c r="AF15" s="182"/>
      <c r="AG15" s="183"/>
      <c r="AH15" s="180"/>
      <c r="AI15" s="181"/>
    </row>
    <row r="16" spans="1:35" ht="20.25" customHeight="1">
      <c r="A16" s="195">
        <v>3</v>
      </c>
      <c r="B16" s="25" t="s">
        <v>55</v>
      </c>
      <c r="C16" s="26"/>
      <c r="D16" s="196" t="s">
        <v>54</v>
      </c>
      <c r="E16" s="29">
        <v>20</v>
      </c>
      <c r="F16" s="29">
        <v>11</v>
      </c>
      <c r="G16" s="27">
        <v>23</v>
      </c>
      <c r="H16" s="184"/>
      <c r="I16" s="184"/>
      <c r="J16" s="185"/>
      <c r="K16" s="28">
        <v>0</v>
      </c>
      <c r="L16" s="28">
        <v>0</v>
      </c>
      <c r="M16" s="28">
        <v>0</v>
      </c>
      <c r="N16" s="28">
        <v>5</v>
      </c>
      <c r="O16" s="28">
        <v>0</v>
      </c>
      <c r="P16" s="28">
        <v>0</v>
      </c>
      <c r="Q16" s="28">
        <v>5</v>
      </c>
      <c r="R16" s="28">
        <v>0</v>
      </c>
      <c r="S16" s="28">
        <v>0</v>
      </c>
      <c r="T16" s="28">
        <v>5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186">
        <v>0</v>
      </c>
      <c r="AA16" s="28">
        <v>15</v>
      </c>
      <c r="AB16" s="182">
        <v>130</v>
      </c>
      <c r="AC16" s="30"/>
      <c r="AD16" s="188">
        <v>331</v>
      </c>
      <c r="AE16" s="188">
        <v>461</v>
      </c>
      <c r="AF16" s="188">
        <v>3</v>
      </c>
      <c r="AG16" s="183">
        <v>1.418</v>
      </c>
      <c r="AH16" s="180">
        <v>3</v>
      </c>
      <c r="AI16" s="181">
        <v>660</v>
      </c>
    </row>
    <row r="17" spans="1:35" ht="22.5" customHeight="1">
      <c r="A17" s="195"/>
      <c r="B17" s="25" t="s">
        <v>56</v>
      </c>
      <c r="C17" s="26"/>
      <c r="D17" s="196"/>
      <c r="E17" s="29">
        <v>11</v>
      </c>
      <c r="F17" s="29">
        <v>10</v>
      </c>
      <c r="G17" s="27">
        <v>22</v>
      </c>
      <c r="H17" s="184"/>
      <c r="I17" s="184"/>
      <c r="J17" s="185"/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50</v>
      </c>
      <c r="S17" s="28">
        <v>50</v>
      </c>
      <c r="T17" s="28">
        <v>5</v>
      </c>
      <c r="U17" s="28">
        <v>5</v>
      </c>
      <c r="V17" s="28">
        <v>0</v>
      </c>
      <c r="W17" s="28">
        <v>5</v>
      </c>
      <c r="X17" s="28">
        <v>0</v>
      </c>
      <c r="Y17" s="28">
        <v>0</v>
      </c>
      <c r="Z17" s="187"/>
      <c r="AA17" s="28">
        <v>115</v>
      </c>
      <c r="AB17" s="182"/>
      <c r="AC17" s="30"/>
      <c r="AD17" s="188"/>
      <c r="AE17" s="188"/>
      <c r="AF17" s="188"/>
      <c r="AG17" s="183"/>
      <c r="AH17" s="180"/>
      <c r="AI17" s="181"/>
    </row>
    <row r="18" spans="1:35" s="47" customFormat="1" ht="45.75" customHeight="1" hidden="1">
      <c r="A18" s="39"/>
      <c r="B18" s="40"/>
      <c r="C18" s="41"/>
      <c r="D18" s="42"/>
      <c r="E18" s="39"/>
      <c r="F18" s="39"/>
      <c r="G18" s="43"/>
      <c r="H18" s="44"/>
      <c r="I18" s="44"/>
      <c r="J18" s="45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45"/>
      <c r="AD18" s="45"/>
      <c r="AE18" s="45"/>
      <c r="AF18" s="38"/>
      <c r="AG18" s="46"/>
      <c r="AH18" s="39"/>
      <c r="AI18" s="39"/>
    </row>
    <row r="19" spans="1:36" ht="13.5" customHeight="1" hidden="1">
      <c r="A19" s="21" t="s">
        <v>23</v>
      </c>
      <c r="C19" s="22"/>
      <c r="H1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8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3.5" customHeight="1" hidden="1">
      <c r="A20" s="21"/>
      <c r="H2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3.5" customHeight="1" hidden="1" thickBot="1">
      <c r="A21" s="23" t="s">
        <v>21</v>
      </c>
      <c r="H2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5" ht="22.5" customHeight="1">
      <c r="A22" s="195">
        <v>4</v>
      </c>
      <c r="B22" s="25" t="s">
        <v>58</v>
      </c>
      <c r="C22" s="26"/>
      <c r="D22" s="196" t="s">
        <v>57</v>
      </c>
      <c r="E22" s="29">
        <v>10</v>
      </c>
      <c r="F22" s="29">
        <v>1</v>
      </c>
      <c r="G22" s="27">
        <v>31</v>
      </c>
      <c r="H22" s="184"/>
      <c r="I22" s="184"/>
      <c r="J22" s="185"/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5</v>
      </c>
      <c r="R22" s="28">
        <v>0</v>
      </c>
      <c r="S22" s="28">
        <v>0</v>
      </c>
      <c r="T22" s="28">
        <v>5</v>
      </c>
      <c r="U22" s="28">
        <v>0</v>
      </c>
      <c r="V22" s="28">
        <v>0</v>
      </c>
      <c r="W22" s="28">
        <v>0</v>
      </c>
      <c r="X22" s="28">
        <v>5</v>
      </c>
      <c r="Y22" s="28">
        <v>0</v>
      </c>
      <c r="Z22" s="186">
        <v>0</v>
      </c>
      <c r="AA22" s="28">
        <v>15</v>
      </c>
      <c r="AB22" s="182">
        <v>155</v>
      </c>
      <c r="AC22" s="30"/>
      <c r="AD22" s="188">
        <v>321</v>
      </c>
      <c r="AE22" s="188">
        <v>476</v>
      </c>
      <c r="AF22" s="182">
        <v>4</v>
      </c>
      <c r="AG22" s="183">
        <v>1.46</v>
      </c>
      <c r="AH22" s="180">
        <v>3</v>
      </c>
      <c r="AI22" s="181">
        <v>600</v>
      </c>
    </row>
    <row r="23" spans="1:35" ht="22.5" customHeight="1">
      <c r="A23" s="195"/>
      <c r="B23" s="25" t="s">
        <v>59</v>
      </c>
      <c r="C23" s="26"/>
      <c r="D23" s="196"/>
      <c r="E23" s="29">
        <v>10</v>
      </c>
      <c r="F23" s="29"/>
      <c r="G23" s="27">
        <v>8</v>
      </c>
      <c r="H23" s="184"/>
      <c r="I23" s="184"/>
      <c r="J23" s="185"/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5</v>
      </c>
      <c r="Q23" s="28">
        <v>5</v>
      </c>
      <c r="R23" s="28">
        <v>50</v>
      </c>
      <c r="S23" s="28">
        <v>50</v>
      </c>
      <c r="T23" s="28">
        <v>5</v>
      </c>
      <c r="U23" s="28">
        <v>20</v>
      </c>
      <c r="V23" s="28">
        <v>0</v>
      </c>
      <c r="W23" s="28">
        <v>0</v>
      </c>
      <c r="X23" s="28">
        <v>5</v>
      </c>
      <c r="Y23" s="28">
        <v>0</v>
      </c>
      <c r="Z23" s="187"/>
      <c r="AA23" s="28">
        <v>140</v>
      </c>
      <c r="AB23" s="182"/>
      <c r="AC23" s="30"/>
      <c r="AD23" s="188"/>
      <c r="AE23" s="188"/>
      <c r="AF23" s="182"/>
      <c r="AG23" s="183"/>
      <c r="AH23" s="180"/>
      <c r="AI23" s="181"/>
    </row>
    <row r="24" spans="1:35" ht="21.75" customHeight="1">
      <c r="A24" s="195">
        <v>5</v>
      </c>
      <c r="B24" s="25" t="s">
        <v>53</v>
      </c>
      <c r="C24" s="26"/>
      <c r="D24" s="196" t="s">
        <v>39</v>
      </c>
      <c r="E24" s="29">
        <v>20</v>
      </c>
      <c r="F24" s="29">
        <v>1</v>
      </c>
      <c r="G24" s="27">
        <v>16</v>
      </c>
      <c r="H24" s="184"/>
      <c r="I24" s="184"/>
      <c r="J24" s="185"/>
      <c r="K24" s="28">
        <v>5</v>
      </c>
      <c r="L24" s="28">
        <v>0</v>
      </c>
      <c r="M24" s="28">
        <v>0</v>
      </c>
      <c r="N24" s="28">
        <v>0</v>
      </c>
      <c r="O24" s="28">
        <v>0</v>
      </c>
      <c r="P24" s="28">
        <v>5</v>
      </c>
      <c r="Q24" s="28">
        <v>5</v>
      </c>
      <c r="R24" s="28">
        <v>0</v>
      </c>
      <c r="S24" s="28">
        <v>0</v>
      </c>
      <c r="T24" s="28">
        <v>5</v>
      </c>
      <c r="U24" s="28">
        <v>0</v>
      </c>
      <c r="V24" s="28">
        <v>50</v>
      </c>
      <c r="W24" s="28">
        <v>0</v>
      </c>
      <c r="X24" s="28">
        <v>0</v>
      </c>
      <c r="Y24" s="28">
        <v>5</v>
      </c>
      <c r="Z24" s="186">
        <v>0</v>
      </c>
      <c r="AA24" s="28">
        <v>75</v>
      </c>
      <c r="AB24" s="182">
        <v>120</v>
      </c>
      <c r="AC24" s="30"/>
      <c r="AD24" s="188">
        <v>381</v>
      </c>
      <c r="AE24" s="188">
        <v>501</v>
      </c>
      <c r="AF24" s="188">
        <v>5</v>
      </c>
      <c r="AG24" s="183">
        <v>1.541</v>
      </c>
      <c r="AH24" s="180"/>
      <c r="AI24" s="181">
        <v>560</v>
      </c>
    </row>
    <row r="25" spans="1:35" ht="23.25" customHeight="1">
      <c r="A25" s="195"/>
      <c r="B25" s="25" t="s">
        <v>52</v>
      </c>
      <c r="C25" s="26"/>
      <c r="D25" s="196"/>
      <c r="E25" s="29">
        <v>10</v>
      </c>
      <c r="F25" s="29">
        <v>2</v>
      </c>
      <c r="G25" s="27">
        <v>18</v>
      </c>
      <c r="H25" s="184"/>
      <c r="I25" s="184"/>
      <c r="J25" s="185"/>
      <c r="K25" s="28">
        <v>5</v>
      </c>
      <c r="L25" s="28">
        <v>0</v>
      </c>
      <c r="M25" s="28">
        <v>0</v>
      </c>
      <c r="N25" s="28">
        <v>0</v>
      </c>
      <c r="O25" s="28">
        <v>0</v>
      </c>
      <c r="P25" s="28">
        <v>5</v>
      </c>
      <c r="Q25" s="28">
        <v>5</v>
      </c>
      <c r="R25" s="28">
        <v>0</v>
      </c>
      <c r="S25" s="28">
        <v>0</v>
      </c>
      <c r="T25" s="28">
        <v>20</v>
      </c>
      <c r="U25" s="28">
        <v>5</v>
      </c>
      <c r="V25" s="28">
        <v>5</v>
      </c>
      <c r="W25" s="28">
        <v>0</v>
      </c>
      <c r="X25" s="28">
        <v>0</v>
      </c>
      <c r="Y25" s="28">
        <v>0</v>
      </c>
      <c r="Z25" s="187"/>
      <c r="AA25" s="28">
        <v>45</v>
      </c>
      <c r="AB25" s="182"/>
      <c r="AC25" s="30"/>
      <c r="AD25" s="188"/>
      <c r="AE25" s="188"/>
      <c r="AF25" s="188"/>
      <c r="AG25" s="183"/>
      <c r="AH25" s="180"/>
      <c r="AI25" s="181"/>
    </row>
    <row r="26" spans="1:35" ht="21.75" customHeight="1">
      <c r="A26" s="195">
        <v>6</v>
      </c>
      <c r="B26" s="25" t="s">
        <v>63</v>
      </c>
      <c r="C26" s="26"/>
      <c r="D26" s="196" t="s">
        <v>62</v>
      </c>
      <c r="E26" s="29">
        <v>1</v>
      </c>
      <c r="F26" s="29"/>
      <c r="G26" s="27">
        <v>19</v>
      </c>
      <c r="H26" s="184"/>
      <c r="I26" s="184"/>
      <c r="J26" s="185"/>
      <c r="K26" s="28">
        <v>0</v>
      </c>
      <c r="L26" s="28">
        <v>0</v>
      </c>
      <c r="M26" s="28">
        <v>0</v>
      </c>
      <c r="N26" s="28">
        <v>5</v>
      </c>
      <c r="O26" s="28">
        <v>5</v>
      </c>
      <c r="P26" s="28">
        <v>5</v>
      </c>
      <c r="Q26" s="28">
        <v>0</v>
      </c>
      <c r="R26" s="28">
        <v>5</v>
      </c>
      <c r="S26" s="28">
        <v>0</v>
      </c>
      <c r="T26" s="28">
        <v>5</v>
      </c>
      <c r="U26" s="28">
        <v>0</v>
      </c>
      <c r="V26" s="28">
        <v>5</v>
      </c>
      <c r="W26" s="28">
        <v>0</v>
      </c>
      <c r="X26" s="28">
        <v>5</v>
      </c>
      <c r="Y26" s="28">
        <v>5</v>
      </c>
      <c r="Z26" s="186">
        <v>0</v>
      </c>
      <c r="AA26" s="28">
        <v>40</v>
      </c>
      <c r="AB26" s="182">
        <v>240</v>
      </c>
      <c r="AC26" s="30"/>
      <c r="AD26" s="188">
        <v>332</v>
      </c>
      <c r="AE26" s="188">
        <v>572</v>
      </c>
      <c r="AF26" s="188">
        <v>6</v>
      </c>
      <c r="AG26" s="183">
        <v>1.76</v>
      </c>
      <c r="AH26" s="180"/>
      <c r="AI26" s="181">
        <v>520</v>
      </c>
    </row>
    <row r="27" spans="1:35" ht="21.75" customHeight="1">
      <c r="A27" s="195"/>
      <c r="B27" s="25" t="s">
        <v>64</v>
      </c>
      <c r="C27" s="26"/>
      <c r="D27" s="196"/>
      <c r="E27" s="29"/>
      <c r="F27" s="29"/>
      <c r="G27" s="27">
        <v>15</v>
      </c>
      <c r="H27" s="184"/>
      <c r="I27" s="184"/>
      <c r="J27" s="185"/>
      <c r="K27" s="28">
        <v>5</v>
      </c>
      <c r="L27" s="28">
        <v>5</v>
      </c>
      <c r="M27" s="28">
        <v>0</v>
      </c>
      <c r="N27" s="28">
        <v>5</v>
      </c>
      <c r="O27" s="28">
        <v>5</v>
      </c>
      <c r="P27" s="28">
        <v>50</v>
      </c>
      <c r="Q27" s="28">
        <v>5</v>
      </c>
      <c r="R27" s="28">
        <v>50</v>
      </c>
      <c r="S27" s="28">
        <v>50</v>
      </c>
      <c r="T27" s="28">
        <v>5</v>
      </c>
      <c r="U27" s="28">
        <v>5</v>
      </c>
      <c r="V27" s="28">
        <v>5</v>
      </c>
      <c r="W27" s="28">
        <v>5</v>
      </c>
      <c r="X27" s="28">
        <v>5</v>
      </c>
      <c r="Y27" s="28">
        <v>0</v>
      </c>
      <c r="Z27" s="187"/>
      <c r="AA27" s="28">
        <v>200</v>
      </c>
      <c r="AB27" s="182"/>
      <c r="AC27" s="30"/>
      <c r="AD27" s="188"/>
      <c r="AE27" s="188"/>
      <c r="AF27" s="188"/>
      <c r="AG27" s="183"/>
      <c r="AH27" s="180"/>
      <c r="AI27" s="181"/>
    </row>
    <row r="28" spans="1:35" ht="21.75" customHeight="1">
      <c r="A28" s="189">
        <v>7</v>
      </c>
      <c r="B28" s="25" t="s">
        <v>67</v>
      </c>
      <c r="C28" s="26"/>
      <c r="D28" s="211" t="s">
        <v>65</v>
      </c>
      <c r="E28" s="29">
        <v>10</v>
      </c>
      <c r="F28" s="29"/>
      <c r="G28" s="27">
        <v>13</v>
      </c>
      <c r="H28" s="51"/>
      <c r="I28" s="51"/>
      <c r="J28" s="50"/>
      <c r="K28" s="28">
        <v>5</v>
      </c>
      <c r="L28" s="28">
        <v>5</v>
      </c>
      <c r="M28" s="28">
        <v>5</v>
      </c>
      <c r="N28" s="28">
        <v>5</v>
      </c>
      <c r="O28" s="28">
        <v>5</v>
      </c>
      <c r="P28" s="28">
        <v>5</v>
      </c>
      <c r="Q28" s="28">
        <v>0</v>
      </c>
      <c r="R28" s="28">
        <v>0</v>
      </c>
      <c r="S28" s="28">
        <v>0</v>
      </c>
      <c r="T28" s="28">
        <v>20</v>
      </c>
      <c r="U28" s="28">
        <v>50</v>
      </c>
      <c r="V28" s="28">
        <v>5</v>
      </c>
      <c r="W28" s="28">
        <v>50</v>
      </c>
      <c r="X28" s="28">
        <v>5</v>
      </c>
      <c r="Y28" s="28">
        <v>0</v>
      </c>
      <c r="Z28" s="186">
        <v>0</v>
      </c>
      <c r="AA28" s="28">
        <v>160</v>
      </c>
      <c r="AB28" s="213">
        <v>230</v>
      </c>
      <c r="AC28" s="30"/>
      <c r="AD28" s="188">
        <v>373</v>
      </c>
      <c r="AE28" s="188">
        <v>603</v>
      </c>
      <c r="AF28" s="188">
        <v>7</v>
      </c>
      <c r="AG28" s="214">
        <v>1.855</v>
      </c>
      <c r="AH28" s="215"/>
      <c r="AI28" s="216">
        <v>480</v>
      </c>
    </row>
    <row r="29" spans="1:35" ht="21.75" customHeight="1">
      <c r="A29" s="190"/>
      <c r="B29" s="25" t="s">
        <v>66</v>
      </c>
      <c r="C29" s="26"/>
      <c r="D29" s="212"/>
      <c r="E29" s="29"/>
      <c r="F29" s="29"/>
      <c r="G29" s="27">
        <v>30</v>
      </c>
      <c r="H29" s="51"/>
      <c r="I29" s="51"/>
      <c r="J29" s="50"/>
      <c r="K29" s="28">
        <v>5</v>
      </c>
      <c r="L29" s="28">
        <v>5</v>
      </c>
      <c r="M29" s="28">
        <v>5</v>
      </c>
      <c r="N29" s="28">
        <v>5</v>
      </c>
      <c r="O29" s="28">
        <v>5</v>
      </c>
      <c r="P29" s="28">
        <v>0</v>
      </c>
      <c r="Q29" s="28">
        <v>5</v>
      </c>
      <c r="R29" s="28">
        <v>5</v>
      </c>
      <c r="S29" s="28">
        <v>5</v>
      </c>
      <c r="T29" s="28">
        <v>5</v>
      </c>
      <c r="U29" s="28">
        <v>5</v>
      </c>
      <c r="V29" s="28">
        <v>5</v>
      </c>
      <c r="W29" s="28">
        <v>5</v>
      </c>
      <c r="X29" s="28">
        <v>5</v>
      </c>
      <c r="Y29" s="28">
        <v>5</v>
      </c>
      <c r="Z29" s="187"/>
      <c r="AA29" s="28">
        <v>70</v>
      </c>
      <c r="AB29" s="213"/>
      <c r="AC29" s="30"/>
      <c r="AD29" s="188"/>
      <c r="AE29" s="188"/>
      <c r="AF29" s="210"/>
      <c r="AG29" s="187"/>
      <c r="AH29" s="187"/>
      <c r="AI29" s="217"/>
    </row>
    <row r="30" spans="1:35" ht="21.75" customHeight="1">
      <c r="A30" s="218">
        <v>8</v>
      </c>
      <c r="B30" s="25" t="s">
        <v>79</v>
      </c>
      <c r="C30" s="26"/>
      <c r="D30" s="211" t="s">
        <v>68</v>
      </c>
      <c r="E30" s="29"/>
      <c r="F30" s="29">
        <v>30</v>
      </c>
      <c r="G30" s="27">
        <v>33</v>
      </c>
      <c r="H30" s="51"/>
      <c r="I30" s="51"/>
      <c r="J30" s="50"/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5</v>
      </c>
      <c r="Q30" s="28">
        <v>5</v>
      </c>
      <c r="R30" s="28">
        <v>0</v>
      </c>
      <c r="S30" s="28">
        <v>50</v>
      </c>
      <c r="T30" s="28">
        <v>5</v>
      </c>
      <c r="U30" s="28">
        <v>50</v>
      </c>
      <c r="V30" s="28">
        <v>5</v>
      </c>
      <c r="W30" s="28">
        <v>5</v>
      </c>
      <c r="X30" s="28">
        <v>5</v>
      </c>
      <c r="Y30" s="28">
        <v>5</v>
      </c>
      <c r="Z30" s="186">
        <v>0</v>
      </c>
      <c r="AA30" s="28">
        <v>135</v>
      </c>
      <c r="AB30" s="182">
        <v>395</v>
      </c>
      <c r="AC30" s="30"/>
      <c r="AD30" s="188">
        <v>312</v>
      </c>
      <c r="AE30" s="188">
        <v>707</v>
      </c>
      <c r="AF30" s="188">
        <v>8</v>
      </c>
      <c r="AG30" s="214">
        <v>2.175</v>
      </c>
      <c r="AH30" s="215"/>
      <c r="AI30" s="216">
        <v>440</v>
      </c>
    </row>
    <row r="31" spans="1:35" ht="21.75" customHeight="1">
      <c r="A31" s="219"/>
      <c r="B31" s="25" t="s">
        <v>69</v>
      </c>
      <c r="C31" s="26"/>
      <c r="D31" s="212"/>
      <c r="E31" s="29"/>
      <c r="F31" s="29">
        <v>3</v>
      </c>
      <c r="G31" s="27">
        <v>43</v>
      </c>
      <c r="H31" s="51"/>
      <c r="I31" s="51"/>
      <c r="J31" s="50"/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5</v>
      </c>
      <c r="R31" s="28">
        <v>50</v>
      </c>
      <c r="S31" s="28">
        <v>50</v>
      </c>
      <c r="T31" s="28">
        <v>50</v>
      </c>
      <c r="U31" s="28">
        <v>50</v>
      </c>
      <c r="V31" s="28">
        <v>50</v>
      </c>
      <c r="W31" s="28">
        <v>0</v>
      </c>
      <c r="X31" s="28">
        <v>5</v>
      </c>
      <c r="Y31" s="28">
        <v>0</v>
      </c>
      <c r="Z31" s="187"/>
      <c r="AA31" s="28">
        <v>260</v>
      </c>
      <c r="AB31" s="210"/>
      <c r="AC31" s="30"/>
      <c r="AD31" s="188"/>
      <c r="AE31" s="188"/>
      <c r="AF31" s="210"/>
      <c r="AG31" s="187"/>
      <c r="AH31" s="187"/>
      <c r="AI31" s="217"/>
    </row>
    <row r="32" spans="1:35" ht="21.75" customHeight="1">
      <c r="A32" s="219">
        <v>9</v>
      </c>
      <c r="B32" s="25" t="s">
        <v>71</v>
      </c>
      <c r="C32" s="26"/>
      <c r="D32" s="220" t="s">
        <v>70</v>
      </c>
      <c r="E32" s="29">
        <v>20</v>
      </c>
      <c r="F32" s="29">
        <v>1</v>
      </c>
      <c r="G32" s="27">
        <v>47</v>
      </c>
      <c r="H32" s="51"/>
      <c r="I32" s="51"/>
      <c r="J32" s="50"/>
      <c r="K32" s="28">
        <v>5</v>
      </c>
      <c r="L32" s="28">
        <v>0</v>
      </c>
      <c r="M32" s="28">
        <v>5</v>
      </c>
      <c r="N32" s="28">
        <v>5</v>
      </c>
      <c r="O32" s="28">
        <v>0</v>
      </c>
      <c r="P32" s="28">
        <v>20</v>
      </c>
      <c r="Q32" s="28">
        <v>50</v>
      </c>
      <c r="R32" s="28">
        <v>50</v>
      </c>
      <c r="S32" s="28">
        <v>50</v>
      </c>
      <c r="T32" s="28">
        <v>50</v>
      </c>
      <c r="U32" s="28">
        <v>50</v>
      </c>
      <c r="V32" s="28">
        <v>50</v>
      </c>
      <c r="W32" s="28">
        <v>5</v>
      </c>
      <c r="X32" s="28">
        <v>50</v>
      </c>
      <c r="Y32" s="28">
        <v>20</v>
      </c>
      <c r="Z32" s="186">
        <v>0</v>
      </c>
      <c r="AA32" s="28">
        <v>410</v>
      </c>
      <c r="AB32" s="182">
        <v>435</v>
      </c>
      <c r="AC32" s="30"/>
      <c r="AD32" s="188">
        <v>273</v>
      </c>
      <c r="AE32" s="188">
        <v>708</v>
      </c>
      <c r="AF32" s="188">
        <v>9</v>
      </c>
      <c r="AG32" s="214">
        <v>2.178</v>
      </c>
      <c r="AH32" s="215"/>
      <c r="AI32" s="216">
        <v>420</v>
      </c>
    </row>
    <row r="33" spans="1:35" ht="21.75" customHeight="1">
      <c r="A33" s="190"/>
      <c r="B33" s="25" t="s">
        <v>72</v>
      </c>
      <c r="C33" s="26"/>
      <c r="D33" s="212"/>
      <c r="E33" s="29"/>
      <c r="F33" s="29">
        <v>30</v>
      </c>
      <c r="G33" s="27">
        <v>17</v>
      </c>
      <c r="H33" s="51"/>
      <c r="I33" s="51"/>
      <c r="J33" s="50"/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5</v>
      </c>
      <c r="R33" s="28">
        <v>0</v>
      </c>
      <c r="S33" s="28">
        <v>0</v>
      </c>
      <c r="T33" s="28">
        <v>5</v>
      </c>
      <c r="U33" s="28">
        <v>5</v>
      </c>
      <c r="V33" s="28">
        <v>0</v>
      </c>
      <c r="W33" s="28">
        <v>5</v>
      </c>
      <c r="X33" s="28">
        <v>5</v>
      </c>
      <c r="Y33" s="28">
        <v>0</v>
      </c>
      <c r="Z33" s="187"/>
      <c r="AA33" s="28">
        <v>25</v>
      </c>
      <c r="AB33" s="182"/>
      <c r="AC33" s="30"/>
      <c r="AD33" s="188"/>
      <c r="AE33" s="188"/>
      <c r="AF33" s="210"/>
      <c r="AG33" s="187"/>
      <c r="AH33" s="187"/>
      <c r="AI33" s="217"/>
    </row>
    <row r="34" spans="1:35" ht="21.75" customHeight="1">
      <c r="A34" s="189">
        <v>10</v>
      </c>
      <c r="B34" s="25" t="s">
        <v>74</v>
      </c>
      <c r="C34" s="26"/>
      <c r="D34" s="211" t="s">
        <v>73</v>
      </c>
      <c r="E34" s="29"/>
      <c r="F34" s="29">
        <v>10</v>
      </c>
      <c r="G34" s="27">
        <v>38</v>
      </c>
      <c r="H34" s="51"/>
      <c r="I34" s="51"/>
      <c r="J34" s="50"/>
      <c r="K34" s="28">
        <v>0</v>
      </c>
      <c r="L34" s="28">
        <v>0</v>
      </c>
      <c r="M34" s="28">
        <v>0</v>
      </c>
      <c r="N34" s="28">
        <v>5</v>
      </c>
      <c r="O34" s="28">
        <v>5</v>
      </c>
      <c r="P34" s="28">
        <v>0</v>
      </c>
      <c r="Q34" s="28">
        <v>5</v>
      </c>
      <c r="R34" s="28">
        <v>50</v>
      </c>
      <c r="S34" s="28">
        <v>50</v>
      </c>
      <c r="T34" s="28">
        <v>20</v>
      </c>
      <c r="U34" s="28">
        <v>50</v>
      </c>
      <c r="V34" s="28">
        <v>20</v>
      </c>
      <c r="W34" s="28">
        <v>50</v>
      </c>
      <c r="X34" s="28">
        <v>20</v>
      </c>
      <c r="Y34" s="28">
        <v>5</v>
      </c>
      <c r="Z34" s="186">
        <v>0</v>
      </c>
      <c r="AA34" s="28">
        <v>280</v>
      </c>
      <c r="AB34" s="182">
        <v>675</v>
      </c>
      <c r="AC34" s="30"/>
      <c r="AD34" s="188">
        <v>168</v>
      </c>
      <c r="AE34" s="188">
        <v>843</v>
      </c>
      <c r="AF34" s="188">
        <v>10</v>
      </c>
      <c r="AG34" s="214">
        <v>2.593</v>
      </c>
      <c r="AH34" s="215"/>
      <c r="AI34" s="216">
        <v>400</v>
      </c>
    </row>
    <row r="35" spans="1:35" ht="21.75" customHeight="1">
      <c r="A35" s="190"/>
      <c r="B35" s="25" t="s">
        <v>75</v>
      </c>
      <c r="C35" s="26"/>
      <c r="D35" s="212"/>
      <c r="E35" s="29"/>
      <c r="F35" s="29"/>
      <c r="G35" s="27">
        <v>42</v>
      </c>
      <c r="H35" s="51"/>
      <c r="I35" s="51"/>
      <c r="J35" s="50"/>
      <c r="K35" s="28">
        <v>0</v>
      </c>
      <c r="L35" s="28">
        <v>0</v>
      </c>
      <c r="M35" s="28">
        <v>5</v>
      </c>
      <c r="N35" s="28">
        <v>5</v>
      </c>
      <c r="O35" s="28">
        <v>20</v>
      </c>
      <c r="P35" s="28">
        <v>50</v>
      </c>
      <c r="Q35" s="28">
        <v>50</v>
      </c>
      <c r="R35" s="28">
        <v>50</v>
      </c>
      <c r="S35" s="28">
        <v>50</v>
      </c>
      <c r="T35" s="28">
        <v>50</v>
      </c>
      <c r="U35" s="28">
        <v>50</v>
      </c>
      <c r="V35" s="28">
        <v>5</v>
      </c>
      <c r="W35" s="28">
        <v>50</v>
      </c>
      <c r="X35" s="28">
        <v>5</v>
      </c>
      <c r="Y35" s="28">
        <v>5</v>
      </c>
      <c r="Z35" s="187"/>
      <c r="AA35" s="28">
        <v>395</v>
      </c>
      <c r="AB35" s="210"/>
      <c r="AC35" s="30"/>
      <c r="AD35" s="188"/>
      <c r="AE35" s="188"/>
      <c r="AF35" s="210"/>
      <c r="AG35" s="187"/>
      <c r="AH35" s="187"/>
      <c r="AI35" s="217"/>
    </row>
    <row r="36" ht="12.75" customHeight="1">
      <c r="Z36" s="38"/>
    </row>
    <row r="37" spans="1:36" ht="13.5" customHeight="1">
      <c r="A37" s="21" t="s">
        <v>41</v>
      </c>
      <c r="C37" s="22"/>
      <c r="H37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38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3.5" customHeight="1">
      <c r="A38" s="21"/>
      <c r="H3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3.5" customHeight="1">
      <c r="A39" s="23" t="s">
        <v>77</v>
      </c>
      <c r="H3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1" spans="1:40" ht="14.25">
      <c r="A41" s="48"/>
      <c r="H4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</sheetData>
  <sheetProtection/>
  <mergeCells count="144">
    <mergeCell ref="AE32:AE33"/>
    <mergeCell ref="AD30:AD31"/>
    <mergeCell ref="AE28:AE29"/>
    <mergeCell ref="Z30:Z31"/>
    <mergeCell ref="AB32:AB33"/>
    <mergeCell ref="AD32:AD33"/>
    <mergeCell ref="D32:D33"/>
    <mergeCell ref="A2:AI2"/>
    <mergeCell ref="AI28:AI29"/>
    <mergeCell ref="AI30:AI31"/>
    <mergeCell ref="AI32:AI33"/>
    <mergeCell ref="Z32:Z33"/>
    <mergeCell ref="AF32:AF33"/>
    <mergeCell ref="AF34:AF35"/>
    <mergeCell ref="AF12:AF13"/>
    <mergeCell ref="AF26:AF27"/>
    <mergeCell ref="AI34:AI35"/>
    <mergeCell ref="A30:A31"/>
    <mergeCell ref="A32:A33"/>
    <mergeCell ref="AG28:AG29"/>
    <mergeCell ref="AG30:AG31"/>
    <mergeCell ref="AG32:AG33"/>
    <mergeCell ref="AE22:AE23"/>
    <mergeCell ref="AE16:AE17"/>
    <mergeCell ref="AB30:AB31"/>
    <mergeCell ref="AE30:AE31"/>
    <mergeCell ref="AG34:AG35"/>
    <mergeCell ref="AH28:AH29"/>
    <mergeCell ref="AH30:AH31"/>
    <mergeCell ref="AH32:AH33"/>
    <mergeCell ref="AH34:AH35"/>
    <mergeCell ref="AF30:AF31"/>
    <mergeCell ref="D34:D35"/>
    <mergeCell ref="AD34:AD35"/>
    <mergeCell ref="AB28:AB29"/>
    <mergeCell ref="AE14:AE15"/>
    <mergeCell ref="AE24:AE25"/>
    <mergeCell ref="AE26:AE27"/>
    <mergeCell ref="AD22:AD23"/>
    <mergeCell ref="AD16:AD17"/>
    <mergeCell ref="Z34:Z35"/>
    <mergeCell ref="AB34:AB35"/>
    <mergeCell ref="AB22:AB23"/>
    <mergeCell ref="AB16:AB17"/>
    <mergeCell ref="AB14:AB15"/>
    <mergeCell ref="D28:D29"/>
    <mergeCell ref="AD28:AD29"/>
    <mergeCell ref="D30:D31"/>
    <mergeCell ref="AF28:AF29"/>
    <mergeCell ref="AE34:AE35"/>
    <mergeCell ref="Z28:Z29"/>
    <mergeCell ref="AD24:AD25"/>
    <mergeCell ref="AD26:AD27"/>
    <mergeCell ref="J12:J13"/>
    <mergeCell ref="Z12:Z13"/>
    <mergeCell ref="Z14:Z15"/>
    <mergeCell ref="Z26:Z27"/>
    <mergeCell ref="AB12:AB13"/>
    <mergeCell ref="A10:A11"/>
    <mergeCell ref="B10:B11"/>
    <mergeCell ref="D10:D11"/>
    <mergeCell ref="E10:E11"/>
    <mergeCell ref="A1:AJ1"/>
    <mergeCell ref="A3:AI3"/>
    <mergeCell ref="G10:G11"/>
    <mergeCell ref="AI10:AI11"/>
    <mergeCell ref="AA10:AA11"/>
    <mergeCell ref="AB10:AB11"/>
    <mergeCell ref="A14:A15"/>
    <mergeCell ref="D14:D15"/>
    <mergeCell ref="I14:I15"/>
    <mergeCell ref="H14:H15"/>
    <mergeCell ref="AW3:AX3"/>
    <mergeCell ref="A5:AI5"/>
    <mergeCell ref="A7:AF7"/>
    <mergeCell ref="I10:I11"/>
    <mergeCell ref="J10:J11"/>
    <mergeCell ref="K10:N10"/>
    <mergeCell ref="I12:I13"/>
    <mergeCell ref="H12:H13"/>
    <mergeCell ref="F10:F11"/>
    <mergeCell ref="AH22:AH23"/>
    <mergeCell ref="Z22:Z23"/>
    <mergeCell ref="J22:J23"/>
    <mergeCell ref="AC10:AC11"/>
    <mergeCell ref="AE10:AE11"/>
    <mergeCell ref="AF10:AF11"/>
    <mergeCell ref="Y10:Z10"/>
    <mergeCell ref="AI22:AI23"/>
    <mergeCell ref="J14:J15"/>
    <mergeCell ref="AG16:AG17"/>
    <mergeCell ref="AD10:AD11"/>
    <mergeCell ref="AD14:AD15"/>
    <mergeCell ref="AD12:AD13"/>
    <mergeCell ref="AG14:AG15"/>
    <mergeCell ref="AE12:AE13"/>
    <mergeCell ref="AF14:AF15"/>
    <mergeCell ref="J16:J17"/>
    <mergeCell ref="A16:A17"/>
    <mergeCell ref="D16:D17"/>
    <mergeCell ref="I22:I23"/>
    <mergeCell ref="H22:H23"/>
    <mergeCell ref="H16:H17"/>
    <mergeCell ref="A22:A23"/>
    <mergeCell ref="D22:D23"/>
    <mergeCell ref="J26:J27"/>
    <mergeCell ref="I26:I27"/>
    <mergeCell ref="H26:H27"/>
    <mergeCell ref="AG24:AG25"/>
    <mergeCell ref="AI26:AI27"/>
    <mergeCell ref="AH24:AH25"/>
    <mergeCell ref="AI24:AI25"/>
    <mergeCell ref="AF24:AF25"/>
    <mergeCell ref="AB26:AB27"/>
    <mergeCell ref="AG12:AG13"/>
    <mergeCell ref="AH12:AH13"/>
    <mergeCell ref="A26:A27"/>
    <mergeCell ref="D26:D27"/>
    <mergeCell ref="A28:A29"/>
    <mergeCell ref="AG26:AG27"/>
    <mergeCell ref="AH26:AH27"/>
    <mergeCell ref="A24:A25"/>
    <mergeCell ref="D24:D25"/>
    <mergeCell ref="I24:I25"/>
    <mergeCell ref="AH16:AH17"/>
    <mergeCell ref="I16:I17"/>
    <mergeCell ref="Z16:Z17"/>
    <mergeCell ref="AF16:AF17"/>
    <mergeCell ref="A34:A35"/>
    <mergeCell ref="AG10:AG11"/>
    <mergeCell ref="AH10:AH11"/>
    <mergeCell ref="H10:H11"/>
    <mergeCell ref="A12:A13"/>
    <mergeCell ref="D12:D13"/>
    <mergeCell ref="AI12:AI13"/>
    <mergeCell ref="AH14:AH15"/>
    <mergeCell ref="AI14:AI15"/>
    <mergeCell ref="AF22:AF23"/>
    <mergeCell ref="AG22:AG23"/>
    <mergeCell ref="H24:H25"/>
    <mergeCell ref="J24:J25"/>
    <mergeCell ref="Z24:Z25"/>
    <mergeCell ref="AB24:AB25"/>
    <mergeCell ref="AI16:AI17"/>
  </mergeCells>
  <printOptions/>
  <pageMargins left="1.3779527559055118" right="0" top="0.7874015748031497" bottom="0.15748031496062992" header="0.5118110236220472" footer="0"/>
  <pageSetup horizontalDpi="600" verticalDpi="600" orientation="landscape" paperSize="9" scale="75" r:id="rId1"/>
  <headerFooter>
    <oddFooter>&amp;R&amp;"Times New Roman,Обычный"&amp;12 2 из 3</oddFooter>
  </headerFooter>
  <colBreaks count="2" manualBreakCount="2">
    <brk id="35" max="52" man="1"/>
    <brk id="3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00"/>
  <sheetViews>
    <sheetView zoomScalePageLayoutView="0" workbookViewId="0" topLeftCell="A10">
      <selection activeCell="B37" sqref="B37"/>
    </sheetView>
  </sheetViews>
  <sheetFormatPr defaultColWidth="9.140625" defaultRowHeight="12.75"/>
  <cols>
    <col min="1" max="1" width="3.421875" style="114" customWidth="1"/>
    <col min="2" max="2" width="30.57421875" style="114" customWidth="1"/>
    <col min="3" max="3" width="10.00390625" style="114" customWidth="1"/>
    <col min="4" max="4" width="17.140625" style="114" customWidth="1"/>
    <col min="5" max="5" width="7.00390625" style="114" customWidth="1"/>
    <col min="6" max="7" width="5.140625" style="114" hidden="1" customWidth="1"/>
    <col min="8" max="8" width="4.00390625" style="114" customWidth="1"/>
    <col min="9" max="10" width="8.421875" style="114" hidden="1" customWidth="1"/>
    <col min="11" max="11" width="8.8515625" style="114" hidden="1" customWidth="1"/>
    <col min="12" max="26" width="3.57421875" style="114" customWidth="1"/>
    <col min="27" max="37" width="3.57421875" style="114" hidden="1" customWidth="1"/>
    <col min="38" max="38" width="5.28125" style="114" customWidth="1"/>
    <col min="39" max="39" width="9.140625" style="114" hidden="1" customWidth="1"/>
    <col min="40" max="40" width="8.140625" style="114" customWidth="1"/>
    <col min="41" max="41" width="7.8515625" style="114" hidden="1" customWidth="1"/>
    <col min="42" max="43" width="7.8515625" style="114" customWidth="1"/>
    <col min="44" max="44" width="4.57421875" style="114" customWidth="1"/>
    <col min="45" max="45" width="9.00390625" style="114" customWidth="1"/>
    <col min="46" max="46" width="9.28125" style="114" customWidth="1"/>
    <col min="47" max="47" width="7.421875" style="114" customWidth="1"/>
  </cols>
  <sheetData>
    <row r="1" spans="1:47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ht="12.75">
      <c r="A2" s="242" t="s">
        <v>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</row>
    <row r="3" spans="1:47" ht="12.75">
      <c r="A3" s="52">
        <v>1</v>
      </c>
      <c r="B3" s="53" t="s">
        <v>81</v>
      </c>
      <c r="C3" s="53"/>
      <c r="D3" s="53"/>
      <c r="E3" s="53"/>
      <c r="F3" s="53"/>
      <c r="G3" s="53"/>
      <c r="H3" s="53"/>
      <c r="I3" s="53"/>
      <c r="J3" s="53"/>
      <c r="K3" s="53" t="s">
        <v>42</v>
      </c>
      <c r="L3" s="54"/>
      <c r="M3" s="53"/>
      <c r="N3" s="54"/>
      <c r="O3" s="54"/>
      <c r="P3" s="54"/>
      <c r="Q3" s="54"/>
      <c r="R3" s="54"/>
      <c r="S3" s="55"/>
      <c r="T3" s="54"/>
      <c r="U3" s="54"/>
      <c r="V3" s="54"/>
      <c r="W3" s="54"/>
      <c r="X3" s="244" t="s">
        <v>82</v>
      </c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</row>
    <row r="4" spans="1:47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5.75">
      <c r="A5" s="245" t="s">
        <v>83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57"/>
      <c r="AT5" s="53"/>
      <c r="AU5" s="53"/>
    </row>
    <row r="6" spans="1:47" ht="15.75">
      <c r="A6" s="245" t="s">
        <v>84</v>
      </c>
      <c r="B6" s="243"/>
      <c r="C6" s="243"/>
      <c r="D6" s="243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8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7"/>
      <c r="AT6" s="53"/>
      <c r="AU6" s="53"/>
    </row>
    <row r="7" spans="1:47" ht="15.75">
      <c r="A7" s="59" t="s">
        <v>85</v>
      </c>
      <c r="B7" s="60"/>
      <c r="C7" s="57"/>
      <c r="D7" s="60"/>
      <c r="E7" s="60"/>
      <c r="F7" s="56"/>
      <c r="G7" s="56"/>
      <c r="H7" s="56"/>
      <c r="I7" s="56"/>
      <c r="J7" s="56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57"/>
      <c r="AT7" s="53"/>
      <c r="AU7" s="53"/>
    </row>
    <row r="8" spans="1:47" ht="15.75">
      <c r="A8" s="59" t="s">
        <v>86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57"/>
      <c r="AT8" s="53"/>
      <c r="AU8" s="53"/>
    </row>
    <row r="9" spans="1:47" ht="15.75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57"/>
      <c r="AT9" s="53"/>
      <c r="AU9" s="53"/>
    </row>
    <row r="10" spans="1:47" ht="12.75">
      <c r="A10" s="226" t="s">
        <v>2</v>
      </c>
      <c r="B10" s="224" t="s">
        <v>3</v>
      </c>
      <c r="C10" s="226" t="s">
        <v>87</v>
      </c>
      <c r="D10" s="226" t="s">
        <v>88</v>
      </c>
      <c r="E10" s="224" t="s">
        <v>89</v>
      </c>
      <c r="F10" s="224" t="s">
        <v>5</v>
      </c>
      <c r="G10" s="224" t="s">
        <v>4</v>
      </c>
      <c r="H10" s="226" t="s">
        <v>90</v>
      </c>
      <c r="I10" s="226" t="s">
        <v>6</v>
      </c>
      <c r="J10" s="226" t="s">
        <v>7</v>
      </c>
      <c r="K10" s="226" t="s">
        <v>91</v>
      </c>
      <c r="L10" s="240" t="s">
        <v>9</v>
      </c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39"/>
      <c r="AM10" s="224" t="s">
        <v>11</v>
      </c>
      <c r="AN10" s="238" t="s">
        <v>12</v>
      </c>
      <c r="AO10" s="239"/>
      <c r="AP10" s="62"/>
      <c r="AQ10" s="62"/>
      <c r="AR10" s="226" t="s">
        <v>13</v>
      </c>
      <c r="AS10" s="230" t="s">
        <v>14</v>
      </c>
      <c r="AT10" s="230" t="s">
        <v>15</v>
      </c>
      <c r="AU10" s="230" t="s">
        <v>92</v>
      </c>
    </row>
    <row r="11" spans="1:47" ht="12.75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229"/>
      <c r="AN11" s="62"/>
      <c r="AO11" s="62"/>
      <c r="AP11" s="62"/>
      <c r="AQ11" s="62"/>
      <c r="AR11" s="229"/>
      <c r="AS11" s="229"/>
      <c r="AT11" s="229"/>
      <c r="AU11" s="229"/>
    </row>
    <row r="12" spans="1:47" ht="5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64" t="s">
        <v>93</v>
      </c>
      <c r="M12" s="64" t="s">
        <v>94</v>
      </c>
      <c r="N12" s="64" t="s">
        <v>95</v>
      </c>
      <c r="O12" s="64" t="s">
        <v>96</v>
      </c>
      <c r="P12" s="64" t="s">
        <v>97</v>
      </c>
      <c r="Q12" s="64" t="s">
        <v>98</v>
      </c>
      <c r="R12" s="64" t="s">
        <v>99</v>
      </c>
      <c r="S12" s="65" t="s">
        <v>100</v>
      </c>
      <c r="T12" s="64" t="s">
        <v>101</v>
      </c>
      <c r="U12" s="64" t="s">
        <v>102</v>
      </c>
      <c r="V12" s="64" t="s">
        <v>103</v>
      </c>
      <c r="W12" s="64" t="s">
        <v>104</v>
      </c>
      <c r="X12" s="64" t="s">
        <v>105</v>
      </c>
      <c r="Y12" s="64" t="s">
        <v>106</v>
      </c>
      <c r="Z12" s="64" t="s">
        <v>107</v>
      </c>
      <c r="AA12" s="64" t="s">
        <v>105</v>
      </c>
      <c r="AB12" s="64" t="s">
        <v>106</v>
      </c>
      <c r="AC12" s="64" t="s">
        <v>107</v>
      </c>
      <c r="AD12" s="64" t="s">
        <v>108</v>
      </c>
      <c r="AE12" s="64" t="s">
        <v>109</v>
      </c>
      <c r="AF12" s="64" t="s">
        <v>20</v>
      </c>
      <c r="AG12" s="64" t="s">
        <v>110</v>
      </c>
      <c r="AH12" s="64" t="s">
        <v>111</v>
      </c>
      <c r="AI12" s="64" t="s">
        <v>112</v>
      </c>
      <c r="AJ12" s="64" t="s">
        <v>113</v>
      </c>
      <c r="AK12" s="64" t="s">
        <v>114</v>
      </c>
      <c r="AL12" s="62" t="s">
        <v>115</v>
      </c>
      <c r="AM12" s="223"/>
      <c r="AN12" s="66" t="s">
        <v>116</v>
      </c>
      <c r="AO12" s="62" t="s">
        <v>117</v>
      </c>
      <c r="AP12" s="62" t="s">
        <v>118</v>
      </c>
      <c r="AQ12" s="66" t="s">
        <v>119</v>
      </c>
      <c r="AR12" s="223"/>
      <c r="AS12" s="223"/>
      <c r="AT12" s="223"/>
      <c r="AU12" s="223"/>
    </row>
    <row r="13" spans="1:47" ht="12.75">
      <c r="A13" s="233">
        <v>1</v>
      </c>
      <c r="B13" s="67" t="s">
        <v>120</v>
      </c>
      <c r="C13" s="68">
        <v>1984</v>
      </c>
      <c r="D13" s="224" t="s">
        <v>121</v>
      </c>
      <c r="E13" s="224">
        <v>12</v>
      </c>
      <c r="F13" s="224">
        <v>44</v>
      </c>
      <c r="G13" s="224">
        <v>10</v>
      </c>
      <c r="H13" s="62">
        <v>1</v>
      </c>
      <c r="I13" s="62"/>
      <c r="J13" s="62"/>
      <c r="K13" s="62"/>
      <c r="L13" s="63">
        <v>5</v>
      </c>
      <c r="M13" s="63">
        <v>0</v>
      </c>
      <c r="N13" s="63">
        <v>0</v>
      </c>
      <c r="O13" s="63">
        <v>5</v>
      </c>
      <c r="P13" s="63">
        <v>0</v>
      </c>
      <c r="Q13" s="63">
        <v>5</v>
      </c>
      <c r="R13" s="63">
        <v>5</v>
      </c>
      <c r="S13" s="69">
        <v>0</v>
      </c>
      <c r="T13" s="63">
        <v>0</v>
      </c>
      <c r="U13" s="63">
        <v>5</v>
      </c>
      <c r="V13" s="63">
        <v>0</v>
      </c>
      <c r="W13" s="63">
        <v>0</v>
      </c>
      <c r="X13" s="63">
        <v>0</v>
      </c>
      <c r="Y13" s="63">
        <v>5</v>
      </c>
      <c r="Z13" s="63">
        <v>5</v>
      </c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2">
        <v>35</v>
      </c>
      <c r="AM13" s="70"/>
      <c r="AN13" s="62">
        <v>236</v>
      </c>
      <c r="AO13" s="70"/>
      <c r="AP13" s="62">
        <v>271</v>
      </c>
      <c r="AQ13" s="224">
        <v>254</v>
      </c>
      <c r="AR13" s="224">
        <v>1</v>
      </c>
      <c r="AS13" s="225">
        <v>1</v>
      </c>
      <c r="AT13" s="224">
        <v>2</v>
      </c>
      <c r="AU13" s="224">
        <v>200</v>
      </c>
    </row>
    <row r="14" spans="1:47" ht="12.75">
      <c r="A14" s="234"/>
      <c r="B14" s="71" t="s">
        <v>122</v>
      </c>
      <c r="C14" s="72">
        <v>1986</v>
      </c>
      <c r="D14" s="223"/>
      <c r="E14" s="223"/>
      <c r="F14" s="223"/>
      <c r="G14" s="223"/>
      <c r="H14" s="62">
        <v>2</v>
      </c>
      <c r="I14" s="62"/>
      <c r="J14" s="62"/>
      <c r="K14" s="62"/>
      <c r="L14" s="63">
        <v>5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5</v>
      </c>
      <c r="S14" s="69">
        <v>0</v>
      </c>
      <c r="T14" s="63">
        <v>5</v>
      </c>
      <c r="U14" s="63">
        <v>5</v>
      </c>
      <c r="V14" s="63">
        <v>0</v>
      </c>
      <c r="W14" s="63">
        <v>5</v>
      </c>
      <c r="X14" s="63">
        <v>0</v>
      </c>
      <c r="Y14" s="63">
        <v>0</v>
      </c>
      <c r="Z14" s="63">
        <v>0</v>
      </c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2">
        <v>25</v>
      </c>
      <c r="AM14" s="73"/>
      <c r="AN14" s="62">
        <v>229</v>
      </c>
      <c r="AO14" s="73"/>
      <c r="AP14" s="62">
        <v>254</v>
      </c>
      <c r="AQ14" s="223"/>
      <c r="AR14" s="223"/>
      <c r="AS14" s="223"/>
      <c r="AT14" s="223"/>
      <c r="AU14" s="223"/>
    </row>
    <row r="15" spans="1:47" ht="12.75">
      <c r="A15" s="224">
        <v>2</v>
      </c>
      <c r="B15" s="74" t="s">
        <v>123</v>
      </c>
      <c r="C15" s="66">
        <v>1990</v>
      </c>
      <c r="D15" s="230" t="s">
        <v>54</v>
      </c>
      <c r="E15" s="226">
        <v>23</v>
      </c>
      <c r="F15" s="231">
        <v>48</v>
      </c>
      <c r="G15" s="231">
        <v>11</v>
      </c>
      <c r="H15" s="62">
        <v>1</v>
      </c>
      <c r="I15" s="75">
        <v>0</v>
      </c>
      <c r="J15" s="75">
        <v>0</v>
      </c>
      <c r="K15" s="75">
        <f>J15-I15</f>
        <v>0</v>
      </c>
      <c r="L15" s="63">
        <v>0</v>
      </c>
      <c r="M15" s="63">
        <v>0</v>
      </c>
      <c r="N15" s="63">
        <v>0</v>
      </c>
      <c r="O15" s="63">
        <v>0</v>
      </c>
      <c r="P15" s="63">
        <v>5</v>
      </c>
      <c r="Q15" s="63">
        <v>0</v>
      </c>
      <c r="R15" s="63">
        <v>5</v>
      </c>
      <c r="S15" s="69">
        <v>0</v>
      </c>
      <c r="T15" s="63">
        <v>0</v>
      </c>
      <c r="U15" s="63">
        <v>5</v>
      </c>
      <c r="V15" s="63">
        <v>0</v>
      </c>
      <c r="W15" s="63">
        <v>0</v>
      </c>
      <c r="X15" s="63">
        <v>5</v>
      </c>
      <c r="Y15" s="63">
        <v>0</v>
      </c>
      <c r="Z15" s="63">
        <v>0</v>
      </c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2">
        <v>20</v>
      </c>
      <c r="AM15" s="76"/>
      <c r="AN15" s="62">
        <v>253</v>
      </c>
      <c r="AO15" s="232"/>
      <c r="AP15" s="62">
        <v>273</v>
      </c>
      <c r="AQ15" s="224">
        <v>273</v>
      </c>
      <c r="AR15" s="224">
        <v>2</v>
      </c>
      <c r="AS15" s="225">
        <v>1.074</v>
      </c>
      <c r="AT15" s="231">
        <v>2</v>
      </c>
      <c r="AU15" s="224">
        <v>180</v>
      </c>
    </row>
    <row r="16" spans="1:47" ht="12.75">
      <c r="A16" s="223"/>
      <c r="B16" s="74" t="s">
        <v>124</v>
      </c>
      <c r="C16" s="66">
        <v>1972</v>
      </c>
      <c r="D16" s="223"/>
      <c r="E16" s="223"/>
      <c r="F16" s="223"/>
      <c r="G16" s="223"/>
      <c r="H16" s="62">
        <v>2</v>
      </c>
      <c r="I16" s="77">
        <v>0</v>
      </c>
      <c r="J16" s="75">
        <v>0</v>
      </c>
      <c r="K16" s="75">
        <f>J16-I16</f>
        <v>0</v>
      </c>
      <c r="L16" s="63">
        <v>5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9">
        <v>0</v>
      </c>
      <c r="T16" s="63">
        <v>5</v>
      </c>
      <c r="U16" s="63">
        <v>5</v>
      </c>
      <c r="V16" s="63">
        <v>0</v>
      </c>
      <c r="W16" s="63">
        <v>0</v>
      </c>
      <c r="X16" s="63">
        <v>0</v>
      </c>
      <c r="Y16" s="63">
        <v>5</v>
      </c>
      <c r="Z16" s="63">
        <v>5</v>
      </c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2">
        <v>25</v>
      </c>
      <c r="AM16" s="76"/>
      <c r="AN16" s="62">
        <v>265</v>
      </c>
      <c r="AO16" s="223"/>
      <c r="AP16" s="62">
        <v>290</v>
      </c>
      <c r="AQ16" s="223"/>
      <c r="AR16" s="223"/>
      <c r="AS16" s="223"/>
      <c r="AT16" s="223"/>
      <c r="AU16" s="223"/>
    </row>
    <row r="17" spans="1:47" ht="12.75">
      <c r="A17" s="224">
        <v>3</v>
      </c>
      <c r="B17" s="78" t="s">
        <v>125</v>
      </c>
      <c r="C17" s="66">
        <v>1988</v>
      </c>
      <c r="D17" s="230" t="s">
        <v>54</v>
      </c>
      <c r="E17" s="226">
        <v>48</v>
      </c>
      <c r="F17" s="231">
        <v>49</v>
      </c>
      <c r="G17" s="231">
        <v>10</v>
      </c>
      <c r="H17" s="62">
        <v>1</v>
      </c>
      <c r="I17" s="77">
        <v>0</v>
      </c>
      <c r="J17" s="75">
        <v>0</v>
      </c>
      <c r="K17" s="75">
        <f>J17-I17</f>
        <v>0</v>
      </c>
      <c r="L17" s="63">
        <v>0</v>
      </c>
      <c r="M17" s="63">
        <v>0</v>
      </c>
      <c r="N17" s="63">
        <v>5</v>
      </c>
      <c r="O17" s="63">
        <v>0</v>
      </c>
      <c r="P17" s="63">
        <v>0</v>
      </c>
      <c r="Q17" s="63">
        <v>5</v>
      </c>
      <c r="R17" s="63">
        <v>0</v>
      </c>
      <c r="S17" s="69">
        <v>0</v>
      </c>
      <c r="T17" s="63">
        <v>5</v>
      </c>
      <c r="U17" s="63">
        <v>5</v>
      </c>
      <c r="V17" s="63">
        <v>0</v>
      </c>
      <c r="W17" s="63">
        <v>20</v>
      </c>
      <c r="X17" s="63">
        <v>50</v>
      </c>
      <c r="Y17" s="63">
        <v>5</v>
      </c>
      <c r="Z17" s="63">
        <v>0</v>
      </c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2">
        <v>95</v>
      </c>
      <c r="AM17" s="76"/>
      <c r="AN17" s="62">
        <v>181</v>
      </c>
      <c r="AO17" s="232"/>
      <c r="AP17" s="62">
        <v>276</v>
      </c>
      <c r="AQ17" s="224">
        <v>276</v>
      </c>
      <c r="AR17" s="224">
        <v>3</v>
      </c>
      <c r="AS17" s="225">
        <v>1.086</v>
      </c>
      <c r="AT17" s="231">
        <v>2</v>
      </c>
      <c r="AU17" s="224">
        <v>165</v>
      </c>
    </row>
    <row r="18" spans="1:47" ht="12.75">
      <c r="A18" s="223"/>
      <c r="B18" s="78" t="s">
        <v>126</v>
      </c>
      <c r="C18" s="66">
        <v>1990</v>
      </c>
      <c r="D18" s="223"/>
      <c r="E18" s="223"/>
      <c r="F18" s="223"/>
      <c r="G18" s="223"/>
      <c r="H18" s="62">
        <v>2</v>
      </c>
      <c r="I18" s="77">
        <v>0</v>
      </c>
      <c r="J18" s="75">
        <v>0</v>
      </c>
      <c r="K18" s="75">
        <f>J18-I18</f>
        <v>0</v>
      </c>
      <c r="L18" s="63">
        <v>5</v>
      </c>
      <c r="M18" s="63">
        <v>0</v>
      </c>
      <c r="N18" s="63">
        <v>0</v>
      </c>
      <c r="O18" s="63">
        <v>0</v>
      </c>
      <c r="P18" s="63">
        <v>5</v>
      </c>
      <c r="Q18" s="63">
        <v>0</v>
      </c>
      <c r="R18" s="63">
        <v>5</v>
      </c>
      <c r="S18" s="69">
        <v>0</v>
      </c>
      <c r="T18" s="63">
        <v>0</v>
      </c>
      <c r="U18" s="63">
        <v>5</v>
      </c>
      <c r="V18" s="63">
        <v>0</v>
      </c>
      <c r="W18" s="63">
        <v>5</v>
      </c>
      <c r="X18" s="63">
        <v>5</v>
      </c>
      <c r="Y18" s="63">
        <v>5</v>
      </c>
      <c r="Z18" s="63">
        <v>0</v>
      </c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2">
        <v>35</v>
      </c>
      <c r="AM18" s="76"/>
      <c r="AN18" s="62">
        <v>255</v>
      </c>
      <c r="AO18" s="223"/>
      <c r="AP18" s="62">
        <v>290</v>
      </c>
      <c r="AQ18" s="223"/>
      <c r="AR18" s="223"/>
      <c r="AS18" s="223"/>
      <c r="AT18" s="223"/>
      <c r="AU18" s="223"/>
    </row>
    <row r="19" spans="1:47" ht="12.75">
      <c r="A19" s="224">
        <v>4</v>
      </c>
      <c r="B19" s="79" t="s">
        <v>127</v>
      </c>
      <c r="C19" s="66">
        <v>1980</v>
      </c>
      <c r="D19" s="230" t="s">
        <v>51</v>
      </c>
      <c r="E19" s="226">
        <v>44</v>
      </c>
      <c r="F19" s="231">
        <v>45</v>
      </c>
      <c r="G19" s="231">
        <v>30</v>
      </c>
      <c r="H19" s="62">
        <v>1</v>
      </c>
      <c r="I19" s="77">
        <v>0</v>
      </c>
      <c r="J19" s="75">
        <v>0</v>
      </c>
      <c r="K19" s="75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9">
        <v>5</v>
      </c>
      <c r="T19" s="63">
        <v>5</v>
      </c>
      <c r="U19" s="63">
        <v>5</v>
      </c>
      <c r="V19" s="63">
        <v>0</v>
      </c>
      <c r="W19" s="63">
        <v>0</v>
      </c>
      <c r="X19" s="63">
        <v>0</v>
      </c>
      <c r="Y19" s="63">
        <v>5</v>
      </c>
      <c r="Z19" s="63">
        <v>5</v>
      </c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2">
        <v>25</v>
      </c>
      <c r="AM19" s="76"/>
      <c r="AN19" s="62">
        <v>272</v>
      </c>
      <c r="AO19" s="232"/>
      <c r="AP19" s="62">
        <v>297</v>
      </c>
      <c r="AQ19" s="224">
        <v>297</v>
      </c>
      <c r="AR19" s="224">
        <v>4</v>
      </c>
      <c r="AS19" s="225">
        <v>1.169</v>
      </c>
      <c r="AT19" s="224">
        <v>3</v>
      </c>
      <c r="AU19" s="224">
        <v>150</v>
      </c>
    </row>
    <row r="20" spans="1:47" ht="12.75">
      <c r="A20" s="223"/>
      <c r="B20" s="74" t="s">
        <v>128</v>
      </c>
      <c r="C20" s="66">
        <v>1972</v>
      </c>
      <c r="D20" s="223"/>
      <c r="E20" s="223"/>
      <c r="F20" s="223"/>
      <c r="G20" s="223"/>
      <c r="H20" s="62">
        <v>2</v>
      </c>
      <c r="I20" s="77">
        <v>0</v>
      </c>
      <c r="J20" s="75">
        <v>0</v>
      </c>
      <c r="K20" s="75">
        <f>J20-I20</f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9">
        <v>5</v>
      </c>
      <c r="T20" s="63">
        <v>5</v>
      </c>
      <c r="U20" s="63">
        <v>5</v>
      </c>
      <c r="V20" s="63">
        <v>0</v>
      </c>
      <c r="W20" s="63">
        <v>5</v>
      </c>
      <c r="X20" s="63">
        <v>5</v>
      </c>
      <c r="Y20" s="63">
        <v>0</v>
      </c>
      <c r="Z20" s="63">
        <v>5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2">
        <v>30</v>
      </c>
      <c r="AM20" s="76"/>
      <c r="AN20" s="62">
        <v>322</v>
      </c>
      <c r="AO20" s="223"/>
      <c r="AP20" s="62">
        <v>352</v>
      </c>
      <c r="AQ20" s="223"/>
      <c r="AR20" s="223"/>
      <c r="AS20" s="223"/>
      <c r="AT20" s="223"/>
      <c r="AU20" s="223"/>
    </row>
    <row r="21" spans="1:47" ht="12.75">
      <c r="A21" s="224">
        <v>5</v>
      </c>
      <c r="B21" s="79" t="s">
        <v>129</v>
      </c>
      <c r="C21" s="66">
        <v>1994</v>
      </c>
      <c r="D21" s="230" t="s">
        <v>130</v>
      </c>
      <c r="E21" s="226">
        <v>10</v>
      </c>
      <c r="F21" s="231">
        <v>35</v>
      </c>
      <c r="G21" s="231">
        <v>1</v>
      </c>
      <c r="H21" s="62">
        <v>1</v>
      </c>
      <c r="I21" s="77">
        <v>0</v>
      </c>
      <c r="J21" s="75">
        <v>0</v>
      </c>
      <c r="K21" s="75">
        <f>J21-I21</f>
        <v>0</v>
      </c>
      <c r="L21" s="63">
        <v>5</v>
      </c>
      <c r="M21" s="63">
        <v>0</v>
      </c>
      <c r="N21" s="63">
        <v>0</v>
      </c>
      <c r="O21" s="63">
        <v>5</v>
      </c>
      <c r="P21" s="63">
        <v>5</v>
      </c>
      <c r="Q21" s="63">
        <v>5</v>
      </c>
      <c r="R21" s="63">
        <v>0</v>
      </c>
      <c r="S21" s="69">
        <v>0</v>
      </c>
      <c r="T21" s="63">
        <v>5</v>
      </c>
      <c r="U21" s="63">
        <v>5</v>
      </c>
      <c r="V21" s="63">
        <v>0</v>
      </c>
      <c r="W21" s="63">
        <v>5</v>
      </c>
      <c r="X21" s="63">
        <v>5</v>
      </c>
      <c r="Y21" s="63">
        <v>20</v>
      </c>
      <c r="Z21" s="63">
        <v>5</v>
      </c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2">
        <v>65</v>
      </c>
      <c r="AM21" s="76"/>
      <c r="AN21" s="62">
        <v>257</v>
      </c>
      <c r="AO21" s="232"/>
      <c r="AP21" s="62">
        <v>322</v>
      </c>
      <c r="AQ21" s="224">
        <v>322</v>
      </c>
      <c r="AR21" s="224">
        <v>5</v>
      </c>
      <c r="AS21" s="225">
        <v>1.267</v>
      </c>
      <c r="AT21" s="224">
        <v>3</v>
      </c>
      <c r="AU21" s="224">
        <v>140</v>
      </c>
    </row>
    <row r="22" spans="1:47" ht="12.75">
      <c r="A22" s="223"/>
      <c r="B22" s="79" t="s">
        <v>131</v>
      </c>
      <c r="C22" s="66">
        <v>1975</v>
      </c>
      <c r="D22" s="223"/>
      <c r="E22" s="223"/>
      <c r="F22" s="223"/>
      <c r="G22" s="223"/>
      <c r="H22" s="62">
        <v>2</v>
      </c>
      <c r="I22" s="77">
        <v>0</v>
      </c>
      <c r="J22" s="75">
        <v>0</v>
      </c>
      <c r="K22" s="75">
        <f>J22-I22</f>
        <v>0</v>
      </c>
      <c r="L22" s="63">
        <v>0</v>
      </c>
      <c r="M22" s="63">
        <v>0</v>
      </c>
      <c r="N22" s="63">
        <v>0</v>
      </c>
      <c r="O22" s="63">
        <v>5</v>
      </c>
      <c r="P22" s="63">
        <v>5</v>
      </c>
      <c r="Q22" s="63">
        <v>5</v>
      </c>
      <c r="R22" s="63">
        <v>0</v>
      </c>
      <c r="S22" s="69">
        <v>0</v>
      </c>
      <c r="T22" s="63">
        <v>5</v>
      </c>
      <c r="U22" s="63">
        <v>50</v>
      </c>
      <c r="V22" s="63">
        <v>0</v>
      </c>
      <c r="W22" s="63">
        <v>5</v>
      </c>
      <c r="X22" s="63">
        <v>5</v>
      </c>
      <c r="Y22" s="63">
        <v>5</v>
      </c>
      <c r="Z22" s="63">
        <v>5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2">
        <v>90</v>
      </c>
      <c r="AM22" s="76"/>
      <c r="AN22" s="62">
        <v>260</v>
      </c>
      <c r="AO22" s="223"/>
      <c r="AP22" s="62">
        <v>350</v>
      </c>
      <c r="AQ22" s="223"/>
      <c r="AR22" s="223"/>
      <c r="AS22" s="223"/>
      <c r="AT22" s="223"/>
      <c r="AU22" s="223"/>
    </row>
    <row r="23" spans="1:47" ht="12.75">
      <c r="A23" s="224">
        <v>6</v>
      </c>
      <c r="B23" s="79" t="s">
        <v>132</v>
      </c>
      <c r="C23" s="72">
        <v>1983</v>
      </c>
      <c r="D23" s="235" t="s">
        <v>68</v>
      </c>
      <c r="E23" s="224">
        <v>33</v>
      </c>
      <c r="F23" s="80"/>
      <c r="G23" s="224">
        <v>30</v>
      </c>
      <c r="H23" s="81">
        <v>1</v>
      </c>
      <c r="I23" s="81"/>
      <c r="J23" s="81"/>
      <c r="K23" s="81"/>
      <c r="L23" s="82">
        <v>0</v>
      </c>
      <c r="M23" s="82">
        <v>5</v>
      </c>
      <c r="N23" s="82">
        <v>0</v>
      </c>
      <c r="O23" s="82">
        <v>20</v>
      </c>
      <c r="P23" s="82">
        <v>5</v>
      </c>
      <c r="Q23" s="82">
        <v>5</v>
      </c>
      <c r="R23" s="82">
        <v>5</v>
      </c>
      <c r="S23" s="83">
        <v>5</v>
      </c>
      <c r="T23" s="82">
        <v>5</v>
      </c>
      <c r="U23" s="82">
        <v>5</v>
      </c>
      <c r="V23" s="82">
        <v>0</v>
      </c>
      <c r="W23" s="82">
        <v>0</v>
      </c>
      <c r="X23" s="82">
        <v>5</v>
      </c>
      <c r="Y23" s="82">
        <v>0</v>
      </c>
      <c r="Z23" s="82">
        <v>0</v>
      </c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62">
        <v>60</v>
      </c>
      <c r="AM23" s="84"/>
      <c r="AN23" s="62">
        <v>281</v>
      </c>
      <c r="AO23" s="84"/>
      <c r="AP23" s="62">
        <v>341</v>
      </c>
      <c r="AQ23" s="224">
        <v>341</v>
      </c>
      <c r="AR23" s="224">
        <v>6</v>
      </c>
      <c r="AS23" s="225">
        <v>1.342</v>
      </c>
      <c r="AT23" s="224">
        <v>3</v>
      </c>
      <c r="AU23" s="224">
        <v>130</v>
      </c>
    </row>
    <row r="24" spans="1:47" ht="12.75">
      <c r="A24" s="223"/>
      <c r="B24" s="79" t="s">
        <v>133</v>
      </c>
      <c r="C24" s="72">
        <v>1976</v>
      </c>
      <c r="D24" s="223"/>
      <c r="E24" s="223"/>
      <c r="F24" s="80"/>
      <c r="G24" s="223"/>
      <c r="H24" s="81">
        <v>2</v>
      </c>
      <c r="I24" s="81"/>
      <c r="J24" s="81"/>
      <c r="K24" s="81"/>
      <c r="L24" s="82">
        <v>0</v>
      </c>
      <c r="M24" s="82">
        <v>5</v>
      </c>
      <c r="N24" s="82">
        <v>0</v>
      </c>
      <c r="O24" s="82">
        <v>0</v>
      </c>
      <c r="P24" s="82">
        <v>0</v>
      </c>
      <c r="Q24" s="82">
        <v>5</v>
      </c>
      <c r="R24" s="82">
        <v>5</v>
      </c>
      <c r="S24" s="83">
        <v>0</v>
      </c>
      <c r="T24" s="82">
        <v>5</v>
      </c>
      <c r="U24" s="82">
        <v>5</v>
      </c>
      <c r="V24" s="82">
        <v>0</v>
      </c>
      <c r="W24" s="82">
        <v>5</v>
      </c>
      <c r="X24" s="82">
        <v>5</v>
      </c>
      <c r="Y24" s="82">
        <v>5</v>
      </c>
      <c r="Z24" s="82">
        <v>5</v>
      </c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62">
        <v>45</v>
      </c>
      <c r="AM24" s="84"/>
      <c r="AN24" s="62">
        <v>326</v>
      </c>
      <c r="AO24" s="84"/>
      <c r="AP24" s="62">
        <v>371</v>
      </c>
      <c r="AQ24" s="223"/>
      <c r="AR24" s="223"/>
      <c r="AS24" s="223"/>
      <c r="AT24" s="223"/>
      <c r="AU24" s="223"/>
    </row>
    <row r="25" spans="1:47" ht="12.75">
      <c r="A25" s="237">
        <v>7</v>
      </c>
      <c r="B25" s="79" t="s">
        <v>134</v>
      </c>
      <c r="C25" s="66">
        <v>1991</v>
      </c>
      <c r="D25" s="224" t="s">
        <v>65</v>
      </c>
      <c r="E25" s="224">
        <v>30</v>
      </c>
      <c r="F25" s="224">
        <v>16</v>
      </c>
      <c r="G25" s="224"/>
      <c r="H25" s="85">
        <v>1</v>
      </c>
      <c r="I25" s="85"/>
      <c r="J25" s="85"/>
      <c r="K25" s="85"/>
      <c r="L25" s="86">
        <v>0</v>
      </c>
      <c r="M25" s="86">
        <v>0</v>
      </c>
      <c r="N25" s="86">
        <v>0</v>
      </c>
      <c r="O25" s="86">
        <v>5</v>
      </c>
      <c r="P25" s="86">
        <v>0</v>
      </c>
      <c r="Q25" s="86">
        <v>5</v>
      </c>
      <c r="R25" s="86">
        <v>5</v>
      </c>
      <c r="S25" s="87">
        <v>50</v>
      </c>
      <c r="T25" s="86">
        <v>50</v>
      </c>
      <c r="U25" s="86">
        <v>5</v>
      </c>
      <c r="V25" s="86">
        <v>0</v>
      </c>
      <c r="W25" s="86">
        <v>5</v>
      </c>
      <c r="X25" s="86">
        <v>5</v>
      </c>
      <c r="Y25" s="86">
        <v>5</v>
      </c>
      <c r="Z25" s="86">
        <v>5</v>
      </c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5">
        <v>140</v>
      </c>
      <c r="AM25" s="88"/>
      <c r="AN25" s="85">
        <v>201</v>
      </c>
      <c r="AO25" s="88"/>
      <c r="AP25" s="85">
        <v>341</v>
      </c>
      <c r="AQ25" s="224">
        <v>341</v>
      </c>
      <c r="AR25" s="224">
        <v>7</v>
      </c>
      <c r="AS25" s="225">
        <v>1.342</v>
      </c>
      <c r="AT25" s="231">
        <v>3</v>
      </c>
      <c r="AU25" s="224">
        <v>120</v>
      </c>
    </row>
    <row r="26" spans="1:47" ht="12.75">
      <c r="A26" s="234"/>
      <c r="B26" s="71" t="s">
        <v>135</v>
      </c>
      <c r="C26" s="72">
        <v>1998</v>
      </c>
      <c r="D26" s="223"/>
      <c r="E26" s="223"/>
      <c r="F26" s="223"/>
      <c r="G26" s="223"/>
      <c r="H26" s="85">
        <v>2</v>
      </c>
      <c r="I26" s="85"/>
      <c r="J26" s="85"/>
      <c r="K26" s="85"/>
      <c r="L26" s="86">
        <v>0</v>
      </c>
      <c r="M26" s="86">
        <v>0</v>
      </c>
      <c r="N26" s="86">
        <v>0</v>
      </c>
      <c r="O26" s="86">
        <v>5</v>
      </c>
      <c r="P26" s="86">
        <v>50</v>
      </c>
      <c r="Q26" s="86">
        <v>50</v>
      </c>
      <c r="R26" s="86">
        <v>5</v>
      </c>
      <c r="S26" s="87">
        <v>0</v>
      </c>
      <c r="T26" s="86">
        <v>5</v>
      </c>
      <c r="U26" s="86">
        <v>50</v>
      </c>
      <c r="V26" s="86">
        <v>0</v>
      </c>
      <c r="W26" s="86">
        <v>20</v>
      </c>
      <c r="X26" s="86">
        <v>50</v>
      </c>
      <c r="Y26" s="86">
        <v>5</v>
      </c>
      <c r="Z26" s="86">
        <v>5</v>
      </c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5">
        <v>250</v>
      </c>
      <c r="AM26" s="89"/>
      <c r="AN26" s="85">
        <v>221</v>
      </c>
      <c r="AO26" s="89"/>
      <c r="AP26" s="85">
        <v>471</v>
      </c>
      <c r="AQ26" s="223"/>
      <c r="AR26" s="223"/>
      <c r="AS26" s="223"/>
      <c r="AT26" s="223"/>
      <c r="AU26" s="223"/>
    </row>
    <row r="27" spans="1:47" ht="12.75">
      <c r="A27" s="224">
        <v>8</v>
      </c>
      <c r="B27" s="79" t="s">
        <v>136</v>
      </c>
      <c r="C27" s="66">
        <v>1989</v>
      </c>
      <c r="D27" s="230" t="s">
        <v>73</v>
      </c>
      <c r="E27" s="226">
        <v>38</v>
      </c>
      <c r="F27" s="231">
        <v>39</v>
      </c>
      <c r="G27" s="231">
        <v>10</v>
      </c>
      <c r="H27" s="62">
        <v>1</v>
      </c>
      <c r="I27" s="77">
        <v>0</v>
      </c>
      <c r="J27" s="75">
        <v>0</v>
      </c>
      <c r="K27" s="75">
        <f>J27-I27</f>
        <v>0</v>
      </c>
      <c r="L27" s="63">
        <v>0</v>
      </c>
      <c r="M27" s="63">
        <v>0</v>
      </c>
      <c r="N27" s="63">
        <v>0</v>
      </c>
      <c r="O27" s="63">
        <v>0</v>
      </c>
      <c r="P27" s="63">
        <v>5</v>
      </c>
      <c r="Q27" s="63">
        <v>20</v>
      </c>
      <c r="R27" s="63">
        <v>5</v>
      </c>
      <c r="S27" s="69">
        <v>5</v>
      </c>
      <c r="T27" s="63">
        <v>5</v>
      </c>
      <c r="U27" s="63">
        <v>20</v>
      </c>
      <c r="V27" s="63">
        <v>0</v>
      </c>
      <c r="W27" s="63">
        <v>5</v>
      </c>
      <c r="X27" s="63">
        <v>5</v>
      </c>
      <c r="Y27" s="63">
        <v>0</v>
      </c>
      <c r="Z27" s="63">
        <v>5</v>
      </c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2">
        <v>75</v>
      </c>
      <c r="AM27" s="76"/>
      <c r="AN27" s="62">
        <v>300</v>
      </c>
      <c r="AO27" s="232"/>
      <c r="AP27" s="62">
        <v>375</v>
      </c>
      <c r="AQ27" s="224">
        <v>344</v>
      </c>
      <c r="AR27" s="224">
        <v>8</v>
      </c>
      <c r="AS27" s="225">
        <v>1.354</v>
      </c>
      <c r="AT27" s="224">
        <v>3</v>
      </c>
      <c r="AU27" s="224">
        <v>112</v>
      </c>
    </row>
    <row r="28" spans="1:47" ht="12.75">
      <c r="A28" s="223"/>
      <c r="B28" s="71" t="s">
        <v>137</v>
      </c>
      <c r="C28" s="66">
        <v>1998</v>
      </c>
      <c r="D28" s="223"/>
      <c r="E28" s="223"/>
      <c r="F28" s="223"/>
      <c r="G28" s="223"/>
      <c r="H28" s="62">
        <v>2</v>
      </c>
      <c r="I28" s="77">
        <v>0</v>
      </c>
      <c r="J28" s="75">
        <v>0</v>
      </c>
      <c r="K28" s="75">
        <f>J28-I28</f>
        <v>0</v>
      </c>
      <c r="L28" s="63">
        <v>0</v>
      </c>
      <c r="M28" s="63">
        <v>0</v>
      </c>
      <c r="N28" s="63">
        <v>0</v>
      </c>
      <c r="O28" s="63">
        <v>0</v>
      </c>
      <c r="P28" s="63">
        <v>5</v>
      </c>
      <c r="Q28" s="63">
        <v>5</v>
      </c>
      <c r="R28" s="63">
        <v>5</v>
      </c>
      <c r="S28" s="69">
        <v>5</v>
      </c>
      <c r="T28" s="63">
        <v>0</v>
      </c>
      <c r="U28" s="63">
        <v>5</v>
      </c>
      <c r="V28" s="63">
        <v>0</v>
      </c>
      <c r="W28" s="63">
        <v>5</v>
      </c>
      <c r="X28" s="63">
        <v>5</v>
      </c>
      <c r="Y28" s="63">
        <v>50</v>
      </c>
      <c r="Z28" s="63">
        <v>5</v>
      </c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2">
        <v>90</v>
      </c>
      <c r="AM28" s="76"/>
      <c r="AN28" s="62">
        <v>254</v>
      </c>
      <c r="AO28" s="223"/>
      <c r="AP28" s="62">
        <v>344</v>
      </c>
      <c r="AQ28" s="223"/>
      <c r="AR28" s="223"/>
      <c r="AS28" s="223"/>
      <c r="AT28" s="223"/>
      <c r="AU28" s="223"/>
    </row>
    <row r="29" spans="1:47" ht="12.75">
      <c r="A29" s="233">
        <v>7</v>
      </c>
      <c r="B29" s="67"/>
      <c r="C29" s="68"/>
      <c r="D29" s="235"/>
      <c r="E29" s="90"/>
      <c r="F29" s="224">
        <v>46</v>
      </c>
      <c r="G29" s="68"/>
      <c r="H29" s="81">
        <v>1</v>
      </c>
      <c r="I29" s="81"/>
      <c r="J29" s="81"/>
      <c r="K29" s="81"/>
      <c r="L29" s="82"/>
      <c r="M29" s="82"/>
      <c r="N29" s="82"/>
      <c r="O29" s="82"/>
      <c r="P29" s="82"/>
      <c r="Q29" s="82"/>
      <c r="R29" s="82"/>
      <c r="S29" s="83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1"/>
      <c r="AM29" s="53"/>
      <c r="AN29" s="81"/>
      <c r="AO29" s="53"/>
      <c r="AP29" s="81"/>
      <c r="AQ29" s="224">
        <f>AP29+AP30</f>
        <v>0</v>
      </c>
      <c r="AR29" s="222">
        <v>7</v>
      </c>
      <c r="AS29" s="236">
        <f>AQ29/570.34</f>
        <v>0</v>
      </c>
      <c r="AT29" s="222"/>
      <c r="AU29" s="224">
        <v>120</v>
      </c>
    </row>
    <row r="30" spans="1:47" ht="12.75">
      <c r="A30" s="234"/>
      <c r="B30" s="71"/>
      <c r="C30" s="72"/>
      <c r="D30" s="223"/>
      <c r="E30" s="91"/>
      <c r="F30" s="223"/>
      <c r="G30" s="72"/>
      <c r="H30" s="81">
        <v>2</v>
      </c>
      <c r="I30" s="81"/>
      <c r="J30" s="81"/>
      <c r="K30" s="81"/>
      <c r="L30" s="82"/>
      <c r="M30" s="82"/>
      <c r="N30" s="82"/>
      <c r="O30" s="82"/>
      <c r="P30" s="82"/>
      <c r="Q30" s="82"/>
      <c r="R30" s="82"/>
      <c r="S30" s="83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1"/>
      <c r="AM30" s="84"/>
      <c r="AN30" s="81"/>
      <c r="AO30" s="84"/>
      <c r="AP30" s="81"/>
      <c r="AQ30" s="223"/>
      <c r="AR30" s="223"/>
      <c r="AS30" s="223"/>
      <c r="AT30" s="223"/>
      <c r="AU30" s="223"/>
    </row>
    <row r="31" spans="1:47" ht="12.75">
      <c r="A31" s="224">
        <v>9</v>
      </c>
      <c r="B31" s="79" t="s">
        <v>138</v>
      </c>
      <c r="C31" s="66">
        <v>2001</v>
      </c>
      <c r="D31" s="230" t="s">
        <v>39</v>
      </c>
      <c r="E31" s="226">
        <v>16</v>
      </c>
      <c r="F31" s="231">
        <v>73</v>
      </c>
      <c r="G31" s="231">
        <v>1</v>
      </c>
      <c r="H31" s="62">
        <v>1</v>
      </c>
      <c r="I31" s="77">
        <v>0</v>
      </c>
      <c r="J31" s="75">
        <v>0</v>
      </c>
      <c r="K31" s="75">
        <f>J31-I31</f>
        <v>0</v>
      </c>
      <c r="L31" s="63">
        <v>5</v>
      </c>
      <c r="M31" s="63">
        <v>0</v>
      </c>
      <c r="N31" s="63">
        <v>5</v>
      </c>
      <c r="O31" s="63">
        <v>5</v>
      </c>
      <c r="P31" s="63">
        <v>0</v>
      </c>
      <c r="Q31" s="63">
        <v>20</v>
      </c>
      <c r="R31" s="63">
        <v>0</v>
      </c>
      <c r="S31" s="69">
        <v>0</v>
      </c>
      <c r="T31" s="63">
        <v>0</v>
      </c>
      <c r="U31" s="63">
        <v>5</v>
      </c>
      <c r="V31" s="63">
        <v>0</v>
      </c>
      <c r="W31" s="63">
        <v>5</v>
      </c>
      <c r="X31" s="63">
        <v>5</v>
      </c>
      <c r="Y31" s="63">
        <v>5</v>
      </c>
      <c r="Z31" s="63">
        <v>20</v>
      </c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2">
        <v>75</v>
      </c>
      <c r="AM31" s="76"/>
      <c r="AN31" s="62">
        <v>322</v>
      </c>
      <c r="AO31" s="232"/>
      <c r="AP31" s="62">
        <v>397</v>
      </c>
      <c r="AQ31" s="224">
        <v>397</v>
      </c>
      <c r="AR31" s="224">
        <v>9</v>
      </c>
      <c r="AS31" s="225">
        <v>1.562</v>
      </c>
      <c r="AT31" s="224"/>
      <c r="AU31" s="224">
        <v>106</v>
      </c>
    </row>
    <row r="32" spans="1:47" ht="12.75">
      <c r="A32" s="223"/>
      <c r="B32" s="71" t="s">
        <v>139</v>
      </c>
      <c r="C32" s="66">
        <v>1984</v>
      </c>
      <c r="D32" s="223"/>
      <c r="E32" s="223"/>
      <c r="F32" s="223"/>
      <c r="G32" s="223"/>
      <c r="H32" s="62">
        <v>2</v>
      </c>
      <c r="I32" s="77">
        <v>0</v>
      </c>
      <c r="J32" s="75">
        <v>0</v>
      </c>
      <c r="K32" s="75">
        <f>J32-I32</f>
        <v>0</v>
      </c>
      <c r="L32" s="63">
        <v>5</v>
      </c>
      <c r="M32" s="63">
        <v>0</v>
      </c>
      <c r="N32" s="63">
        <v>0</v>
      </c>
      <c r="O32" s="63">
        <v>5</v>
      </c>
      <c r="P32" s="63">
        <v>0</v>
      </c>
      <c r="Q32" s="63">
        <v>20</v>
      </c>
      <c r="R32" s="63">
        <v>5</v>
      </c>
      <c r="S32" s="69">
        <v>0</v>
      </c>
      <c r="T32" s="63">
        <v>50</v>
      </c>
      <c r="U32" s="63">
        <v>20</v>
      </c>
      <c r="V32" s="63">
        <v>0</v>
      </c>
      <c r="W32" s="63">
        <v>20</v>
      </c>
      <c r="X32" s="63">
        <v>0</v>
      </c>
      <c r="Y32" s="63">
        <v>0</v>
      </c>
      <c r="Z32" s="63">
        <v>5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2">
        <v>130</v>
      </c>
      <c r="AM32" s="76"/>
      <c r="AN32" s="62">
        <v>314</v>
      </c>
      <c r="AO32" s="223"/>
      <c r="AP32" s="62">
        <v>444</v>
      </c>
      <c r="AQ32" s="223"/>
      <c r="AR32" s="223"/>
      <c r="AS32" s="223"/>
      <c r="AT32" s="223"/>
      <c r="AU32" s="223"/>
    </row>
    <row r="33" spans="1:47" ht="12.75">
      <c r="A33" s="224">
        <v>10</v>
      </c>
      <c r="B33" s="74" t="s">
        <v>140</v>
      </c>
      <c r="C33" s="66">
        <v>1981</v>
      </c>
      <c r="D33" s="230" t="s">
        <v>62</v>
      </c>
      <c r="E33" s="226">
        <v>15</v>
      </c>
      <c r="F33" s="92">
        <v>47</v>
      </c>
      <c r="G33" s="231">
        <v>1</v>
      </c>
      <c r="H33" s="62">
        <v>1</v>
      </c>
      <c r="I33" s="77">
        <v>0</v>
      </c>
      <c r="J33" s="75">
        <v>5</v>
      </c>
      <c r="K33" s="75">
        <v>200</v>
      </c>
      <c r="L33" s="63">
        <v>0</v>
      </c>
      <c r="M33" s="63">
        <v>0</v>
      </c>
      <c r="N33" s="63">
        <v>0</v>
      </c>
      <c r="O33" s="63">
        <v>5</v>
      </c>
      <c r="P33" s="63">
        <v>50</v>
      </c>
      <c r="Q33" s="63">
        <v>50</v>
      </c>
      <c r="R33" s="63">
        <v>5</v>
      </c>
      <c r="S33" s="69">
        <v>5</v>
      </c>
      <c r="T33" s="63">
        <v>0</v>
      </c>
      <c r="U33" s="63">
        <v>5</v>
      </c>
      <c r="V33" s="63">
        <v>0</v>
      </c>
      <c r="W33" s="63">
        <v>50</v>
      </c>
      <c r="X33" s="63">
        <v>5</v>
      </c>
      <c r="Y33" s="63">
        <v>5</v>
      </c>
      <c r="Z33" s="63">
        <v>20</v>
      </c>
      <c r="AA33" s="63"/>
      <c r="AB33" s="63"/>
      <c r="AC33" s="93"/>
      <c r="AD33" s="63"/>
      <c r="AE33" s="63"/>
      <c r="AF33" s="63"/>
      <c r="AG33" s="63"/>
      <c r="AH33" s="63"/>
      <c r="AI33" s="63"/>
      <c r="AJ33" s="63"/>
      <c r="AK33" s="63"/>
      <c r="AL33" s="62">
        <v>200</v>
      </c>
      <c r="AM33" s="76"/>
      <c r="AN33" s="62">
        <v>297</v>
      </c>
      <c r="AO33" s="232"/>
      <c r="AP33" s="62">
        <v>497</v>
      </c>
      <c r="AQ33" s="224">
        <v>397</v>
      </c>
      <c r="AR33" s="224">
        <v>10</v>
      </c>
      <c r="AS33" s="225">
        <v>1.562</v>
      </c>
      <c r="AT33" s="224"/>
      <c r="AU33" s="224">
        <v>100</v>
      </c>
    </row>
    <row r="34" spans="1:47" ht="12.75">
      <c r="A34" s="223"/>
      <c r="B34" s="74" t="s">
        <v>141</v>
      </c>
      <c r="C34" s="66">
        <v>1997</v>
      </c>
      <c r="D34" s="223"/>
      <c r="E34" s="223"/>
      <c r="F34" s="94"/>
      <c r="G34" s="223"/>
      <c r="H34" s="62">
        <v>2</v>
      </c>
      <c r="I34" s="77">
        <v>0</v>
      </c>
      <c r="J34" s="75">
        <v>5</v>
      </c>
      <c r="K34" s="75">
        <v>5</v>
      </c>
      <c r="L34" s="63">
        <v>20</v>
      </c>
      <c r="M34" s="63">
        <v>5</v>
      </c>
      <c r="N34" s="63">
        <v>5</v>
      </c>
      <c r="O34" s="63">
        <v>5</v>
      </c>
      <c r="P34" s="63">
        <v>5</v>
      </c>
      <c r="Q34" s="63">
        <v>5</v>
      </c>
      <c r="R34" s="63">
        <v>5</v>
      </c>
      <c r="S34" s="69">
        <v>50</v>
      </c>
      <c r="T34" s="63">
        <v>50</v>
      </c>
      <c r="U34" s="63">
        <v>5</v>
      </c>
      <c r="V34" s="63">
        <v>0</v>
      </c>
      <c r="W34" s="63">
        <v>5</v>
      </c>
      <c r="X34" s="63">
        <v>5</v>
      </c>
      <c r="Y34" s="63">
        <v>5</v>
      </c>
      <c r="Z34" s="63">
        <v>5</v>
      </c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2">
        <v>175</v>
      </c>
      <c r="AM34" s="76"/>
      <c r="AN34" s="62">
        <v>222</v>
      </c>
      <c r="AO34" s="223"/>
      <c r="AP34" s="62">
        <v>397</v>
      </c>
      <c r="AQ34" s="223"/>
      <c r="AR34" s="223"/>
      <c r="AS34" s="223"/>
      <c r="AT34" s="223"/>
      <c r="AU34" s="223"/>
    </row>
    <row r="35" spans="1:47" ht="24">
      <c r="A35" s="224">
        <v>11</v>
      </c>
      <c r="B35" s="79" t="s">
        <v>142</v>
      </c>
      <c r="C35" s="66">
        <v>1968</v>
      </c>
      <c r="D35" s="226" t="s">
        <v>121</v>
      </c>
      <c r="E35" s="226">
        <v>14</v>
      </c>
      <c r="F35" s="95"/>
      <c r="G35" s="224">
        <v>3</v>
      </c>
      <c r="H35" s="62">
        <v>1</v>
      </c>
      <c r="I35" s="77"/>
      <c r="J35" s="75"/>
      <c r="K35" s="75"/>
      <c r="L35" s="63">
        <v>5</v>
      </c>
      <c r="M35" s="63">
        <v>0</v>
      </c>
      <c r="N35" s="63">
        <v>0</v>
      </c>
      <c r="O35" s="63">
        <v>0</v>
      </c>
      <c r="P35" s="63">
        <v>5</v>
      </c>
      <c r="Q35" s="63">
        <v>5</v>
      </c>
      <c r="R35" s="63">
        <v>5</v>
      </c>
      <c r="S35" s="69">
        <v>50</v>
      </c>
      <c r="T35" s="63">
        <v>5</v>
      </c>
      <c r="U35" s="63">
        <v>5</v>
      </c>
      <c r="V35" s="63">
        <v>0</v>
      </c>
      <c r="W35" s="63">
        <v>5</v>
      </c>
      <c r="X35" s="63">
        <v>5</v>
      </c>
      <c r="Y35" s="63">
        <v>20</v>
      </c>
      <c r="Z35" s="63">
        <v>0</v>
      </c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2">
        <v>110</v>
      </c>
      <c r="AM35" s="96"/>
      <c r="AN35" s="62">
        <v>314</v>
      </c>
      <c r="AO35" s="97"/>
      <c r="AP35" s="62">
        <v>424</v>
      </c>
      <c r="AQ35" s="224">
        <v>415</v>
      </c>
      <c r="AR35" s="224">
        <v>11</v>
      </c>
      <c r="AS35" s="225">
        <v>1.633</v>
      </c>
      <c r="AT35" s="224"/>
      <c r="AU35" s="224">
        <v>95</v>
      </c>
    </row>
    <row r="36" spans="1:47" ht="24">
      <c r="A36" s="223"/>
      <c r="B36" s="79" t="s">
        <v>143</v>
      </c>
      <c r="C36" s="66">
        <v>1984</v>
      </c>
      <c r="D36" s="223"/>
      <c r="E36" s="223"/>
      <c r="F36" s="95"/>
      <c r="G36" s="223"/>
      <c r="H36" s="62">
        <v>2</v>
      </c>
      <c r="I36" s="77"/>
      <c r="J36" s="75"/>
      <c r="K36" s="75"/>
      <c r="L36" s="63">
        <v>5</v>
      </c>
      <c r="M36" s="63">
        <v>0</v>
      </c>
      <c r="N36" s="63">
        <v>0</v>
      </c>
      <c r="O36" s="63">
        <v>5</v>
      </c>
      <c r="P36" s="63">
        <v>5</v>
      </c>
      <c r="Q36" s="63">
        <v>20</v>
      </c>
      <c r="R36" s="63">
        <v>5</v>
      </c>
      <c r="S36" s="69">
        <v>5</v>
      </c>
      <c r="T36" s="63">
        <v>0</v>
      </c>
      <c r="U36" s="63">
        <v>5</v>
      </c>
      <c r="V36" s="63">
        <v>0</v>
      </c>
      <c r="W36" s="63">
        <v>5</v>
      </c>
      <c r="X36" s="63">
        <v>5</v>
      </c>
      <c r="Y36" s="63">
        <v>0</v>
      </c>
      <c r="Z36" s="63">
        <v>0</v>
      </c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2">
        <v>60</v>
      </c>
      <c r="AM36" s="96"/>
      <c r="AN36" s="62">
        <v>355</v>
      </c>
      <c r="AO36" s="97"/>
      <c r="AP36" s="62">
        <v>415</v>
      </c>
      <c r="AQ36" s="223"/>
      <c r="AR36" s="223"/>
      <c r="AS36" s="223"/>
      <c r="AT36" s="223"/>
      <c r="AU36" s="223"/>
    </row>
    <row r="37" spans="1:47" ht="12.75">
      <c r="A37" s="224">
        <v>12</v>
      </c>
      <c r="B37" s="79" t="s">
        <v>144</v>
      </c>
      <c r="C37" s="66">
        <v>1970</v>
      </c>
      <c r="D37" s="230" t="s">
        <v>57</v>
      </c>
      <c r="E37" s="226">
        <v>8</v>
      </c>
      <c r="F37" s="95"/>
      <c r="G37" s="224"/>
      <c r="H37" s="62">
        <v>1</v>
      </c>
      <c r="I37" s="77"/>
      <c r="J37" s="75"/>
      <c r="K37" s="75"/>
      <c r="L37" s="63">
        <v>5</v>
      </c>
      <c r="M37" s="63">
        <v>0</v>
      </c>
      <c r="N37" s="63">
        <v>0</v>
      </c>
      <c r="O37" s="63">
        <v>0</v>
      </c>
      <c r="P37" s="63">
        <v>0</v>
      </c>
      <c r="Q37" s="63">
        <v>20</v>
      </c>
      <c r="R37" s="63">
        <v>50</v>
      </c>
      <c r="S37" s="69">
        <v>50</v>
      </c>
      <c r="T37" s="63">
        <v>50</v>
      </c>
      <c r="U37" s="63">
        <v>5</v>
      </c>
      <c r="V37" s="63">
        <v>0</v>
      </c>
      <c r="W37" s="63">
        <v>0</v>
      </c>
      <c r="X37" s="63">
        <v>5</v>
      </c>
      <c r="Y37" s="63">
        <v>5</v>
      </c>
      <c r="Z37" s="63">
        <v>0</v>
      </c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2">
        <v>190</v>
      </c>
      <c r="AM37" s="98"/>
      <c r="AN37" s="62">
        <v>233</v>
      </c>
      <c r="AO37" s="70"/>
      <c r="AP37" s="62">
        <v>423</v>
      </c>
      <c r="AQ37" s="224">
        <v>423</v>
      </c>
      <c r="AR37" s="224">
        <v>12</v>
      </c>
      <c r="AS37" s="225">
        <v>1.665</v>
      </c>
      <c r="AT37" s="224"/>
      <c r="AU37" s="224">
        <v>90</v>
      </c>
    </row>
    <row r="38" spans="1:47" ht="12.75">
      <c r="A38" s="229"/>
      <c r="B38" s="74" t="s">
        <v>145</v>
      </c>
      <c r="C38" s="66">
        <v>1977</v>
      </c>
      <c r="D38" s="223"/>
      <c r="E38" s="223"/>
      <c r="F38" s="95"/>
      <c r="G38" s="223"/>
      <c r="H38" s="62">
        <v>2</v>
      </c>
      <c r="I38" s="77"/>
      <c r="J38" s="75"/>
      <c r="K38" s="75"/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5</v>
      </c>
      <c r="R38" s="63">
        <v>50</v>
      </c>
      <c r="S38" s="69">
        <v>50</v>
      </c>
      <c r="T38" s="63">
        <v>50</v>
      </c>
      <c r="U38" s="63">
        <v>50</v>
      </c>
      <c r="V38" s="63">
        <v>0</v>
      </c>
      <c r="W38" s="63">
        <v>5</v>
      </c>
      <c r="X38" s="63">
        <v>5</v>
      </c>
      <c r="Y38" s="63">
        <v>0</v>
      </c>
      <c r="Z38" s="63">
        <v>0</v>
      </c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2">
        <v>215</v>
      </c>
      <c r="AM38" s="98"/>
      <c r="AN38" s="62">
        <v>239</v>
      </c>
      <c r="AO38" s="70"/>
      <c r="AP38" s="62">
        <v>454</v>
      </c>
      <c r="AQ38" s="223"/>
      <c r="AR38" s="223"/>
      <c r="AS38" s="223"/>
      <c r="AT38" s="223"/>
      <c r="AU38" s="223"/>
    </row>
    <row r="39" spans="1:47" ht="24">
      <c r="A39" s="224">
        <v>13</v>
      </c>
      <c r="B39" s="79" t="s">
        <v>146</v>
      </c>
      <c r="C39" s="66">
        <v>1984</v>
      </c>
      <c r="D39" s="226" t="s">
        <v>70</v>
      </c>
      <c r="E39" s="226">
        <v>47</v>
      </c>
      <c r="F39" s="95"/>
      <c r="G39" s="224">
        <v>1</v>
      </c>
      <c r="H39" s="62">
        <v>1</v>
      </c>
      <c r="I39" s="77"/>
      <c r="J39" s="75"/>
      <c r="K39" s="75"/>
      <c r="L39" s="63">
        <v>0</v>
      </c>
      <c r="M39" s="63">
        <v>0</v>
      </c>
      <c r="N39" s="63">
        <v>0</v>
      </c>
      <c r="O39" s="63">
        <v>0</v>
      </c>
      <c r="P39" s="63">
        <v>5</v>
      </c>
      <c r="Q39" s="63">
        <v>20</v>
      </c>
      <c r="R39" s="63">
        <v>50</v>
      </c>
      <c r="S39" s="69">
        <v>50</v>
      </c>
      <c r="T39" s="63">
        <v>50</v>
      </c>
      <c r="U39" s="63">
        <v>20</v>
      </c>
      <c r="V39" s="63">
        <v>0</v>
      </c>
      <c r="W39" s="63">
        <v>5</v>
      </c>
      <c r="X39" s="63">
        <v>0</v>
      </c>
      <c r="Y39" s="63">
        <v>50</v>
      </c>
      <c r="Z39" s="63">
        <v>5</v>
      </c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2">
        <v>255</v>
      </c>
      <c r="AM39" s="96"/>
      <c r="AN39" s="62">
        <v>239</v>
      </c>
      <c r="AO39" s="97"/>
      <c r="AP39" s="62">
        <v>494</v>
      </c>
      <c r="AQ39" s="224">
        <v>494</v>
      </c>
      <c r="AR39" s="224">
        <v>13</v>
      </c>
      <c r="AS39" s="225" t="s">
        <v>147</v>
      </c>
      <c r="AT39" s="224"/>
      <c r="AU39" s="224">
        <v>85</v>
      </c>
    </row>
    <row r="40" spans="1:47" ht="12.75">
      <c r="A40" s="223"/>
      <c r="B40" s="79" t="s">
        <v>148</v>
      </c>
      <c r="C40" s="66">
        <v>1994</v>
      </c>
      <c r="D40" s="223"/>
      <c r="E40" s="223"/>
      <c r="F40" s="95"/>
      <c r="G40" s="223"/>
      <c r="H40" s="62">
        <v>2</v>
      </c>
      <c r="I40" s="77"/>
      <c r="J40" s="75"/>
      <c r="K40" s="75"/>
      <c r="L40" s="63">
        <v>0</v>
      </c>
      <c r="M40" s="63">
        <v>0</v>
      </c>
      <c r="N40" s="63">
        <v>5</v>
      </c>
      <c r="O40" s="63">
        <v>0</v>
      </c>
      <c r="P40" s="63">
        <v>50</v>
      </c>
      <c r="Q40" s="63">
        <v>50</v>
      </c>
      <c r="R40" s="63">
        <v>5</v>
      </c>
      <c r="S40" s="69">
        <v>50</v>
      </c>
      <c r="T40" s="63">
        <v>50</v>
      </c>
      <c r="U40" s="63">
        <v>50</v>
      </c>
      <c r="V40" s="63">
        <v>0</v>
      </c>
      <c r="W40" s="63">
        <v>50</v>
      </c>
      <c r="X40" s="63">
        <v>5</v>
      </c>
      <c r="Y40" s="63">
        <v>50</v>
      </c>
      <c r="Z40" s="63">
        <v>50</v>
      </c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2">
        <v>415</v>
      </c>
      <c r="AM40" s="96"/>
      <c r="AN40" s="62">
        <v>240</v>
      </c>
      <c r="AO40" s="97"/>
      <c r="AP40" s="62">
        <v>655</v>
      </c>
      <c r="AQ40" s="223"/>
      <c r="AR40" s="223"/>
      <c r="AS40" s="223"/>
      <c r="AT40" s="223"/>
      <c r="AU40" s="223"/>
    </row>
    <row r="41" spans="1:47" ht="12.75">
      <c r="A41" s="224">
        <v>14</v>
      </c>
      <c r="B41" s="79" t="s">
        <v>149</v>
      </c>
      <c r="C41" s="66">
        <v>1986</v>
      </c>
      <c r="D41" s="226" t="s">
        <v>73</v>
      </c>
      <c r="E41" s="226">
        <v>42</v>
      </c>
      <c r="F41" s="95"/>
      <c r="G41" s="224"/>
      <c r="H41" s="62">
        <v>1</v>
      </c>
      <c r="I41" s="77"/>
      <c r="J41" s="75"/>
      <c r="K41" s="75"/>
      <c r="L41" s="63">
        <v>0</v>
      </c>
      <c r="M41" s="63">
        <v>0</v>
      </c>
      <c r="N41" s="63">
        <v>0</v>
      </c>
      <c r="O41" s="63">
        <v>5</v>
      </c>
      <c r="P41" s="63">
        <v>50</v>
      </c>
      <c r="Q41" s="63">
        <v>50</v>
      </c>
      <c r="R41" s="63">
        <v>5</v>
      </c>
      <c r="S41" s="69">
        <v>50</v>
      </c>
      <c r="T41" s="63">
        <v>50</v>
      </c>
      <c r="U41" s="63">
        <v>20</v>
      </c>
      <c r="V41" s="63">
        <v>0</v>
      </c>
      <c r="W41" s="63">
        <v>20</v>
      </c>
      <c r="X41" s="63">
        <v>20</v>
      </c>
      <c r="Y41" s="63">
        <v>50</v>
      </c>
      <c r="Z41" s="63">
        <v>5</v>
      </c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2">
        <v>325</v>
      </c>
      <c r="AM41" s="96"/>
      <c r="AN41" s="62">
        <v>180</v>
      </c>
      <c r="AO41" s="97"/>
      <c r="AP41" s="62">
        <v>505</v>
      </c>
      <c r="AQ41" s="224">
        <v>505</v>
      </c>
      <c r="AR41" s="224">
        <v>14</v>
      </c>
      <c r="AS41" s="225">
        <v>1.988</v>
      </c>
      <c r="AT41" s="222"/>
      <c r="AU41" s="224">
        <v>80</v>
      </c>
    </row>
    <row r="42" spans="1:47" ht="12.75">
      <c r="A42" s="223"/>
      <c r="B42" s="79" t="s">
        <v>150</v>
      </c>
      <c r="C42" s="66">
        <v>1962</v>
      </c>
      <c r="D42" s="223"/>
      <c r="E42" s="223"/>
      <c r="F42" s="95"/>
      <c r="G42" s="223"/>
      <c r="H42" s="62">
        <v>2</v>
      </c>
      <c r="I42" s="77"/>
      <c r="J42" s="75"/>
      <c r="K42" s="75"/>
      <c r="L42" s="63">
        <v>20</v>
      </c>
      <c r="M42" s="63">
        <v>5</v>
      </c>
      <c r="N42" s="63">
        <v>5</v>
      </c>
      <c r="O42" s="63">
        <v>5</v>
      </c>
      <c r="P42" s="63">
        <v>5</v>
      </c>
      <c r="Q42" s="63">
        <v>50</v>
      </c>
      <c r="R42" s="63">
        <v>5</v>
      </c>
      <c r="S42" s="69">
        <v>50</v>
      </c>
      <c r="T42" s="63">
        <v>50</v>
      </c>
      <c r="U42" s="63">
        <v>5</v>
      </c>
      <c r="V42" s="63">
        <v>0</v>
      </c>
      <c r="W42" s="63">
        <v>5</v>
      </c>
      <c r="X42" s="63">
        <v>5</v>
      </c>
      <c r="Y42" s="63">
        <v>50</v>
      </c>
      <c r="Z42" s="63">
        <v>5</v>
      </c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2">
        <v>265</v>
      </c>
      <c r="AM42" s="96"/>
      <c r="AN42" s="62">
        <v>240</v>
      </c>
      <c r="AO42" s="97"/>
      <c r="AP42" s="62">
        <v>505</v>
      </c>
      <c r="AQ42" s="223"/>
      <c r="AR42" s="223"/>
      <c r="AS42" s="223"/>
      <c r="AT42" s="223"/>
      <c r="AU42" s="223"/>
    </row>
    <row r="43" spans="1:47" ht="12.75">
      <c r="A43" s="227">
        <v>15</v>
      </c>
      <c r="B43" s="79" t="s">
        <v>151</v>
      </c>
      <c r="C43" s="66">
        <v>1993</v>
      </c>
      <c r="D43" s="224"/>
      <c r="E43" s="224">
        <v>32</v>
      </c>
      <c r="F43" s="224">
        <v>70</v>
      </c>
      <c r="G43" s="224"/>
      <c r="H43" s="62">
        <v>1</v>
      </c>
      <c r="I43" s="62"/>
      <c r="J43" s="62"/>
      <c r="K43" s="62"/>
      <c r="L43" s="63">
        <v>5</v>
      </c>
      <c r="M43" s="63">
        <v>0</v>
      </c>
      <c r="N43" s="63">
        <v>50</v>
      </c>
      <c r="O43" s="63">
        <v>0</v>
      </c>
      <c r="P43" s="63">
        <v>5</v>
      </c>
      <c r="Q43" s="63">
        <v>20</v>
      </c>
      <c r="R43" s="63">
        <v>0</v>
      </c>
      <c r="S43" s="69">
        <v>50</v>
      </c>
      <c r="T43" s="63">
        <v>50</v>
      </c>
      <c r="U43" s="63">
        <v>20</v>
      </c>
      <c r="V43" s="63">
        <v>0</v>
      </c>
      <c r="W43" s="63">
        <v>5</v>
      </c>
      <c r="X43" s="63">
        <v>5</v>
      </c>
      <c r="Y43" s="63">
        <v>5</v>
      </c>
      <c r="Z43" s="63">
        <v>50</v>
      </c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2">
        <v>265</v>
      </c>
      <c r="AM43" s="97"/>
      <c r="AN43" s="62">
        <v>290</v>
      </c>
      <c r="AO43" s="97"/>
      <c r="AP43" s="62">
        <v>555</v>
      </c>
      <c r="AQ43" s="224">
        <v>555</v>
      </c>
      <c r="AR43" s="224">
        <v>15</v>
      </c>
      <c r="AS43" s="225">
        <v>2.185</v>
      </c>
      <c r="AT43" s="222"/>
      <c r="AU43" s="224">
        <v>75</v>
      </c>
    </row>
    <row r="44" spans="1:47" ht="12.75">
      <c r="A44" s="228"/>
      <c r="B44" s="71" t="s">
        <v>152</v>
      </c>
      <c r="C44" s="80">
        <v>1995</v>
      </c>
      <c r="D44" s="223"/>
      <c r="E44" s="223"/>
      <c r="F44" s="223"/>
      <c r="G44" s="223"/>
      <c r="H44" s="62">
        <v>2</v>
      </c>
      <c r="I44" s="62"/>
      <c r="J44" s="62"/>
      <c r="K44" s="62"/>
      <c r="L44" s="63">
        <v>5</v>
      </c>
      <c r="M44" s="63">
        <v>0</v>
      </c>
      <c r="N44" s="63">
        <v>50</v>
      </c>
      <c r="O44" s="63">
        <v>0</v>
      </c>
      <c r="P44" s="63">
        <v>50</v>
      </c>
      <c r="Q44" s="63">
        <v>50</v>
      </c>
      <c r="R44" s="63">
        <v>5</v>
      </c>
      <c r="S44" s="69">
        <v>50</v>
      </c>
      <c r="T44" s="63">
        <v>50</v>
      </c>
      <c r="U44" s="63">
        <v>5</v>
      </c>
      <c r="V44" s="63">
        <v>0</v>
      </c>
      <c r="W44" s="63">
        <v>5</v>
      </c>
      <c r="X44" s="63">
        <v>50</v>
      </c>
      <c r="Y44" s="63">
        <v>5</v>
      </c>
      <c r="Z44" s="63">
        <v>5</v>
      </c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2">
        <v>330</v>
      </c>
      <c r="AM44" s="70"/>
      <c r="AN44" s="62">
        <v>270</v>
      </c>
      <c r="AO44" s="70"/>
      <c r="AP44" s="62">
        <v>600</v>
      </c>
      <c r="AQ44" s="223"/>
      <c r="AR44" s="223"/>
      <c r="AS44" s="223"/>
      <c r="AT44" s="223"/>
      <c r="AU44" s="223"/>
    </row>
    <row r="45" spans="1:47" ht="12.75">
      <c r="A45" s="72"/>
      <c r="B45" s="71"/>
      <c r="C45" s="66"/>
      <c r="D45" s="99"/>
      <c r="E45" s="100"/>
      <c r="F45" s="94"/>
      <c r="G45" s="94"/>
      <c r="H45" s="62">
        <v>2</v>
      </c>
      <c r="I45" s="77">
        <v>0</v>
      </c>
      <c r="J45" s="75">
        <v>5</v>
      </c>
      <c r="K45" s="75"/>
      <c r="L45" s="63"/>
      <c r="M45" s="63"/>
      <c r="N45" s="63"/>
      <c r="O45" s="63"/>
      <c r="P45" s="63"/>
      <c r="Q45" s="63"/>
      <c r="R45" s="63"/>
      <c r="S45" s="69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2"/>
      <c r="AM45" s="76"/>
      <c r="AN45" s="62"/>
      <c r="AO45" s="62"/>
      <c r="AP45" s="62"/>
      <c r="AQ45" s="62"/>
      <c r="AR45" s="62"/>
      <c r="AS45" s="101"/>
      <c r="AT45" s="62"/>
      <c r="AU45" s="62"/>
    </row>
    <row r="46" spans="1:47" ht="12.75">
      <c r="A46" s="70"/>
      <c r="B46" s="102"/>
      <c r="C46" s="103"/>
      <c r="D46" s="104"/>
      <c r="E46" s="104"/>
      <c r="F46" s="70"/>
      <c r="G46" s="70"/>
      <c r="H46" s="70"/>
      <c r="I46" s="105"/>
      <c r="J46" s="106"/>
      <c r="K46" s="106"/>
      <c r="L46" s="107"/>
      <c r="M46" s="107"/>
      <c r="N46" s="107"/>
      <c r="O46" s="107"/>
      <c r="P46" s="107"/>
      <c r="Q46" s="107"/>
      <c r="R46" s="107"/>
      <c r="S46" s="108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70"/>
      <c r="AM46" s="98"/>
      <c r="AN46" s="98"/>
      <c r="AO46" s="70"/>
      <c r="AP46" s="70"/>
      <c r="AQ46" s="70"/>
      <c r="AR46" s="70"/>
      <c r="AS46" s="109"/>
      <c r="AT46" s="70"/>
      <c r="AU46" s="70"/>
    </row>
    <row r="47" spans="1:47" ht="14.25">
      <c r="A47" s="110" t="s">
        <v>153</v>
      </c>
      <c r="B47" s="102"/>
      <c r="C47" s="103"/>
      <c r="D47" s="104"/>
      <c r="E47" s="104"/>
      <c r="F47" s="70"/>
      <c r="G47" s="70"/>
      <c r="H47" s="70"/>
      <c r="I47" s="105"/>
      <c r="J47" s="106"/>
      <c r="K47" s="106"/>
      <c r="L47" s="107"/>
      <c r="M47" s="107"/>
      <c r="N47" s="107"/>
      <c r="O47" s="107"/>
      <c r="P47" s="107"/>
      <c r="Q47" s="107"/>
      <c r="R47" s="107"/>
      <c r="S47" s="108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70"/>
      <c r="AM47" s="98"/>
      <c r="AN47" s="98"/>
      <c r="AO47" s="70"/>
      <c r="AP47" s="70"/>
      <c r="AQ47" s="70"/>
      <c r="AR47" s="70"/>
      <c r="AS47" s="109"/>
      <c r="AT47" s="70"/>
      <c r="AU47" s="70"/>
    </row>
    <row r="48" spans="1:47" ht="12.75">
      <c r="A48" s="53"/>
      <c r="B48" s="53"/>
      <c r="C48" s="88"/>
      <c r="D48" s="111"/>
      <c r="E48" s="53"/>
      <c r="F48" s="53"/>
      <c r="G48" s="53"/>
      <c r="H48" s="70"/>
      <c r="I48" s="70"/>
      <c r="J48" s="70"/>
      <c r="K48" s="70"/>
      <c r="L48" s="54"/>
      <c r="M48" s="54"/>
      <c r="N48" s="54"/>
      <c r="O48" s="54"/>
      <c r="P48" s="54"/>
      <c r="Q48" s="54"/>
      <c r="R48" s="54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3"/>
      <c r="AM48" s="53"/>
      <c r="AN48" s="53"/>
      <c r="AO48" s="53"/>
      <c r="AP48" s="53"/>
      <c r="AQ48" s="53"/>
      <c r="AR48" s="53"/>
      <c r="AS48" s="53" t="s">
        <v>154</v>
      </c>
      <c r="AT48" s="53"/>
      <c r="AU48" s="53"/>
    </row>
    <row r="49" spans="1:47" ht="14.25">
      <c r="A49" s="112" t="s">
        <v>155</v>
      </c>
      <c r="B49" s="53"/>
      <c r="C49" s="88"/>
      <c r="D49" s="53"/>
      <c r="E49" s="53"/>
      <c r="F49" s="53"/>
      <c r="G49" s="53"/>
      <c r="H49" s="70"/>
      <c r="I49" s="70"/>
      <c r="J49" s="70"/>
      <c r="K49" s="70"/>
      <c r="L49" s="54"/>
      <c r="M49" s="54"/>
      <c r="N49" s="54"/>
      <c r="O49" s="54"/>
      <c r="P49" s="54"/>
      <c r="Q49" s="54"/>
      <c r="R49" s="54"/>
      <c r="S49" s="55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3"/>
      <c r="AM49" s="53"/>
      <c r="AN49" s="53"/>
      <c r="AO49" s="53"/>
      <c r="AP49" s="53"/>
      <c r="AQ49" s="53"/>
      <c r="AR49" s="53"/>
      <c r="AS49" s="53"/>
      <c r="AT49" s="53"/>
      <c r="AU49" s="53"/>
    </row>
    <row r="50" spans="1:47" ht="12.75">
      <c r="A50" s="53"/>
      <c r="B50" s="53"/>
      <c r="C50" s="88"/>
      <c r="D50" s="53"/>
      <c r="E50" s="53"/>
      <c r="F50" s="53"/>
      <c r="G50" s="53"/>
      <c r="H50" s="70"/>
      <c r="I50" s="70"/>
      <c r="J50" s="70"/>
      <c r="K50" s="70"/>
      <c r="L50" s="54"/>
      <c r="M50" s="54"/>
      <c r="N50" s="54"/>
      <c r="O50" s="54"/>
      <c r="P50" s="54"/>
      <c r="Q50" s="54"/>
      <c r="R50" s="54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3"/>
      <c r="AM50" s="53"/>
      <c r="AN50" s="53"/>
      <c r="AO50" s="53"/>
      <c r="AP50" s="53"/>
      <c r="AQ50" s="53"/>
      <c r="AR50" s="53"/>
      <c r="AS50" s="53"/>
      <c r="AT50" s="53"/>
      <c r="AU50" s="53"/>
    </row>
    <row r="51" spans="1:47" ht="14.25">
      <c r="A51" s="113"/>
      <c r="B51" s="53"/>
      <c r="C51" s="88"/>
      <c r="D51" s="53"/>
      <c r="E51" s="53"/>
      <c r="F51" s="53"/>
      <c r="G51" s="53"/>
      <c r="H51" s="70"/>
      <c r="I51" s="70"/>
      <c r="J51" s="70"/>
      <c r="K51" s="70"/>
      <c r="L51" s="54"/>
      <c r="M51" s="54"/>
      <c r="N51" s="54"/>
      <c r="O51" s="54"/>
      <c r="P51" s="54"/>
      <c r="Q51" s="54"/>
      <c r="R51" s="54"/>
      <c r="S51" s="55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3"/>
      <c r="AM51" s="53"/>
      <c r="AN51" s="53"/>
      <c r="AO51" s="53"/>
      <c r="AP51" s="53"/>
      <c r="AQ51" s="53"/>
      <c r="AR51" s="53"/>
      <c r="AS51" s="53"/>
      <c r="AT51" s="53"/>
      <c r="AU51" s="53"/>
    </row>
    <row r="52" spans="1:47" ht="14.25">
      <c r="A52" s="112"/>
      <c r="B52" s="53"/>
      <c r="C52" s="88"/>
      <c r="D52" s="53"/>
      <c r="E52" s="53"/>
      <c r="F52" s="53"/>
      <c r="G52" s="53"/>
      <c r="H52" s="70"/>
      <c r="I52" s="70"/>
      <c r="J52" s="70"/>
      <c r="K52" s="70"/>
      <c r="L52" s="54"/>
      <c r="M52" s="54"/>
      <c r="N52" s="54"/>
      <c r="O52" s="54"/>
      <c r="P52" s="54"/>
      <c r="Q52" s="54"/>
      <c r="R52" s="54"/>
      <c r="S52" s="55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3"/>
      <c r="AM52" s="53"/>
      <c r="AN52" s="53"/>
      <c r="AO52" s="53"/>
      <c r="AP52" s="53"/>
      <c r="AQ52" s="53"/>
      <c r="AR52" s="53"/>
      <c r="AS52" s="53"/>
      <c r="AT52" s="53"/>
      <c r="AU52" s="53"/>
    </row>
    <row r="53" spans="1:47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54"/>
      <c r="N53" s="54"/>
      <c r="O53" s="54"/>
      <c r="P53" s="54"/>
      <c r="Q53" s="54"/>
      <c r="R53" s="54"/>
      <c r="S53" s="55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3"/>
      <c r="AM53" s="53"/>
      <c r="AN53" s="53"/>
      <c r="AO53" s="53"/>
      <c r="AP53" s="53"/>
      <c r="AQ53" s="53"/>
      <c r="AR53" s="53"/>
      <c r="AS53" s="53"/>
      <c r="AT53" s="53"/>
      <c r="AU53" s="53"/>
    </row>
    <row r="54" spans="1:47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54"/>
      <c r="N54" s="54"/>
      <c r="O54" s="54"/>
      <c r="P54" s="54"/>
      <c r="Q54" s="54"/>
      <c r="R54" s="54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3"/>
      <c r="AM54" s="53"/>
      <c r="AN54" s="53"/>
      <c r="AO54" s="53"/>
      <c r="AP54" s="53"/>
      <c r="AQ54" s="53"/>
      <c r="AR54" s="53"/>
      <c r="AS54" s="53"/>
      <c r="AT54" s="53"/>
      <c r="AU54" s="53"/>
    </row>
    <row r="55" spans="1:47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5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1:47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5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3"/>
      <c r="AM56" s="53"/>
      <c r="AN56" s="53"/>
      <c r="AO56" s="53"/>
      <c r="AP56" s="53"/>
      <c r="AQ56" s="53"/>
      <c r="AR56" s="53"/>
      <c r="AS56" s="53"/>
      <c r="AT56" s="53"/>
      <c r="AU56" s="53"/>
    </row>
    <row r="57" spans="1:47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54"/>
      <c r="N57" s="54"/>
      <c r="O57" s="54"/>
      <c r="P57" s="54"/>
      <c r="Q57" s="54"/>
      <c r="R57" s="54"/>
      <c r="S57" s="55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spans="1:47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54"/>
      <c r="N58" s="54"/>
      <c r="O58" s="54"/>
      <c r="P58" s="54"/>
      <c r="Q58" s="54"/>
      <c r="R58" s="54"/>
      <c r="S58" s="55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3"/>
      <c r="AM58" s="53"/>
      <c r="AN58" s="53"/>
      <c r="AO58" s="53"/>
      <c r="AP58" s="53"/>
      <c r="AQ58" s="53"/>
      <c r="AR58" s="53"/>
      <c r="AS58" s="53"/>
      <c r="AT58" s="53"/>
      <c r="AU58" s="53"/>
    </row>
    <row r="59" spans="1:47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54"/>
      <c r="N59" s="54"/>
      <c r="O59" s="54"/>
      <c r="P59" s="54"/>
      <c r="Q59" s="54"/>
      <c r="R59" s="54"/>
      <c r="S59" s="55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3"/>
      <c r="AM59" s="53"/>
      <c r="AN59" s="53"/>
      <c r="AO59" s="53"/>
      <c r="AP59" s="53"/>
      <c r="AQ59" s="53"/>
      <c r="AR59" s="53"/>
      <c r="AS59" s="53"/>
      <c r="AT59" s="53"/>
      <c r="AU59" s="53"/>
    </row>
    <row r="60" spans="1:47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4"/>
      <c r="O60" s="54"/>
      <c r="P60" s="54"/>
      <c r="Q60" s="54"/>
      <c r="R60" s="54"/>
      <c r="S60" s="55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3"/>
      <c r="AM60" s="53"/>
      <c r="AN60" s="53"/>
      <c r="AO60" s="53"/>
      <c r="AP60" s="53"/>
      <c r="AQ60" s="53"/>
      <c r="AR60" s="53"/>
      <c r="AS60" s="53"/>
      <c r="AT60" s="53"/>
      <c r="AU60" s="53"/>
    </row>
    <row r="61" spans="1:47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54"/>
      <c r="N61" s="54"/>
      <c r="O61" s="54"/>
      <c r="P61" s="54"/>
      <c r="Q61" s="54"/>
      <c r="R61" s="54"/>
      <c r="S61" s="55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3"/>
      <c r="AM61" s="53"/>
      <c r="AN61" s="53"/>
      <c r="AO61" s="53"/>
      <c r="AP61" s="53"/>
      <c r="AQ61" s="53"/>
      <c r="AR61" s="53"/>
      <c r="AS61" s="53"/>
      <c r="AT61" s="53"/>
      <c r="AU61" s="53"/>
    </row>
    <row r="62" spans="1:47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54"/>
      <c r="N62" s="54"/>
      <c r="O62" s="54"/>
      <c r="P62" s="54"/>
      <c r="Q62" s="54"/>
      <c r="R62" s="54"/>
      <c r="S62" s="55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3"/>
      <c r="AM62" s="53"/>
      <c r="AN62" s="53"/>
      <c r="AO62" s="53"/>
      <c r="AP62" s="53"/>
      <c r="AQ62" s="53"/>
      <c r="AR62" s="53"/>
      <c r="AS62" s="53"/>
      <c r="AT62" s="53"/>
      <c r="AU62" s="53"/>
    </row>
    <row r="63" spans="1:47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54"/>
      <c r="N63" s="54"/>
      <c r="O63" s="54"/>
      <c r="P63" s="54"/>
      <c r="Q63" s="54"/>
      <c r="R63" s="54"/>
      <c r="S63" s="55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3"/>
      <c r="AM63" s="53"/>
      <c r="AN63" s="53"/>
      <c r="AO63" s="53"/>
      <c r="AP63" s="53"/>
      <c r="AQ63" s="53"/>
      <c r="AR63" s="53"/>
      <c r="AS63" s="53"/>
      <c r="AT63" s="53"/>
      <c r="AU63" s="53"/>
    </row>
    <row r="64" spans="1:47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4"/>
      <c r="M64" s="54"/>
      <c r="N64" s="54"/>
      <c r="O64" s="54"/>
      <c r="P64" s="54"/>
      <c r="Q64" s="54"/>
      <c r="R64" s="54"/>
      <c r="S64" s="5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3"/>
      <c r="AM64" s="53"/>
      <c r="AN64" s="53"/>
      <c r="AO64" s="53"/>
      <c r="AP64" s="53"/>
      <c r="AQ64" s="53"/>
      <c r="AR64" s="53"/>
      <c r="AS64" s="53"/>
      <c r="AT64" s="53"/>
      <c r="AU64" s="53"/>
    </row>
    <row r="65" spans="1:47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4"/>
      <c r="M65" s="54"/>
      <c r="N65" s="54"/>
      <c r="O65" s="54"/>
      <c r="P65" s="54"/>
      <c r="Q65" s="54"/>
      <c r="R65" s="54"/>
      <c r="S65" s="55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3"/>
      <c r="AM65" s="53"/>
      <c r="AN65" s="53"/>
      <c r="AO65" s="53"/>
      <c r="AP65" s="53"/>
      <c r="AQ65" s="53"/>
      <c r="AR65" s="53"/>
      <c r="AS65" s="53"/>
      <c r="AT65" s="53"/>
      <c r="AU65" s="53"/>
    </row>
    <row r="66" spans="1:47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4"/>
      <c r="M66" s="54"/>
      <c r="N66" s="54"/>
      <c r="O66" s="54"/>
      <c r="P66" s="54"/>
      <c r="Q66" s="54"/>
      <c r="R66" s="54"/>
      <c r="S66" s="55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3"/>
      <c r="AM66" s="53"/>
      <c r="AN66" s="53"/>
      <c r="AO66" s="53"/>
      <c r="AP66" s="53"/>
      <c r="AQ66" s="53"/>
      <c r="AR66" s="53"/>
      <c r="AS66" s="53"/>
      <c r="AT66" s="53"/>
      <c r="AU66" s="53"/>
    </row>
    <row r="67" spans="1:47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54"/>
      <c r="N67" s="54"/>
      <c r="O67" s="54"/>
      <c r="P67" s="54"/>
      <c r="Q67" s="54"/>
      <c r="R67" s="54"/>
      <c r="S67" s="55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3"/>
      <c r="AM67" s="53"/>
      <c r="AN67" s="53"/>
      <c r="AO67" s="53"/>
      <c r="AP67" s="53"/>
      <c r="AQ67" s="53"/>
      <c r="AR67" s="53"/>
      <c r="AS67" s="53"/>
      <c r="AT67" s="53"/>
      <c r="AU67" s="53"/>
    </row>
    <row r="68" spans="1:47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4"/>
      <c r="M68" s="54"/>
      <c r="N68" s="54"/>
      <c r="O68" s="54"/>
      <c r="P68" s="54"/>
      <c r="Q68" s="54"/>
      <c r="R68" s="54"/>
      <c r="S68" s="55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3"/>
      <c r="AM68" s="53"/>
      <c r="AN68" s="53"/>
      <c r="AO68" s="53"/>
      <c r="AP68" s="53"/>
      <c r="AQ68" s="53"/>
      <c r="AR68" s="53"/>
      <c r="AS68" s="53"/>
      <c r="AT68" s="53"/>
      <c r="AU68" s="53"/>
    </row>
    <row r="69" spans="1:47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54"/>
      <c r="N69" s="54"/>
      <c r="O69" s="54"/>
      <c r="P69" s="54"/>
      <c r="Q69" s="54"/>
      <c r="R69" s="54"/>
      <c r="S69" s="55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3"/>
      <c r="AM69" s="53"/>
      <c r="AN69" s="53"/>
      <c r="AO69" s="53"/>
      <c r="AP69" s="53"/>
      <c r="AQ69" s="53"/>
      <c r="AR69" s="53"/>
      <c r="AS69" s="53"/>
      <c r="AT69" s="53"/>
      <c r="AU69" s="53"/>
    </row>
    <row r="70" spans="1:47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54"/>
      <c r="N70" s="54"/>
      <c r="O70" s="54"/>
      <c r="P70" s="54"/>
      <c r="Q70" s="54"/>
      <c r="R70" s="54"/>
      <c r="S70" s="55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3"/>
      <c r="AM70" s="53"/>
      <c r="AN70" s="53"/>
      <c r="AO70" s="53"/>
      <c r="AP70" s="53"/>
      <c r="AQ70" s="53"/>
      <c r="AR70" s="53"/>
      <c r="AS70" s="53"/>
      <c r="AT70" s="53"/>
      <c r="AU70" s="53"/>
    </row>
    <row r="71" spans="1:47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54"/>
      <c r="N71" s="54"/>
      <c r="O71" s="54"/>
      <c r="P71" s="54"/>
      <c r="Q71" s="54"/>
      <c r="R71" s="54"/>
      <c r="S71" s="55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3"/>
      <c r="AM71" s="53"/>
      <c r="AN71" s="53"/>
      <c r="AO71" s="53"/>
      <c r="AP71" s="53"/>
      <c r="AQ71" s="53"/>
      <c r="AR71" s="53"/>
      <c r="AS71" s="53"/>
      <c r="AT71" s="53"/>
      <c r="AU71" s="53"/>
    </row>
    <row r="72" spans="1:47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54"/>
      <c r="N72" s="54"/>
      <c r="O72" s="54"/>
      <c r="P72" s="54"/>
      <c r="Q72" s="54"/>
      <c r="R72" s="54"/>
      <c r="S72" s="55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3"/>
      <c r="AM72" s="53"/>
      <c r="AN72" s="53"/>
      <c r="AO72" s="53"/>
      <c r="AP72" s="53"/>
      <c r="AQ72" s="53"/>
      <c r="AR72" s="53"/>
      <c r="AS72" s="53"/>
      <c r="AT72" s="53"/>
      <c r="AU72" s="53"/>
    </row>
    <row r="73" spans="1:47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54"/>
      <c r="N73" s="54"/>
      <c r="O73" s="54"/>
      <c r="P73" s="54"/>
      <c r="Q73" s="54"/>
      <c r="R73" s="54"/>
      <c r="S73" s="55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3"/>
      <c r="AM73" s="53"/>
      <c r="AN73" s="53"/>
      <c r="AO73" s="53"/>
      <c r="AP73" s="53"/>
      <c r="AQ73" s="53"/>
      <c r="AR73" s="53"/>
      <c r="AS73" s="53"/>
      <c r="AT73" s="53"/>
      <c r="AU73" s="53"/>
    </row>
    <row r="74" spans="1:47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54"/>
      <c r="N74" s="54"/>
      <c r="O74" s="54"/>
      <c r="P74" s="54"/>
      <c r="Q74" s="54"/>
      <c r="R74" s="54"/>
      <c r="S74" s="55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3"/>
      <c r="AM74" s="53"/>
      <c r="AN74" s="53"/>
      <c r="AO74" s="53"/>
      <c r="AP74" s="53"/>
      <c r="AQ74" s="53"/>
      <c r="AR74" s="53"/>
      <c r="AS74" s="53"/>
      <c r="AT74" s="53"/>
      <c r="AU74" s="53"/>
    </row>
    <row r="75" spans="1:47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54"/>
      <c r="N75" s="54"/>
      <c r="O75" s="54"/>
      <c r="P75" s="54"/>
      <c r="Q75" s="54"/>
      <c r="R75" s="54"/>
      <c r="S75" s="55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3"/>
      <c r="AM75" s="53"/>
      <c r="AN75" s="53"/>
      <c r="AO75" s="53"/>
      <c r="AP75" s="53"/>
      <c r="AQ75" s="53"/>
      <c r="AR75" s="53"/>
      <c r="AS75" s="53"/>
      <c r="AT75" s="53"/>
      <c r="AU75" s="53"/>
    </row>
    <row r="76" spans="1:47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4"/>
      <c r="M76" s="54"/>
      <c r="N76" s="54"/>
      <c r="O76" s="54"/>
      <c r="P76" s="54"/>
      <c r="Q76" s="54"/>
      <c r="R76" s="54"/>
      <c r="S76" s="55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3"/>
      <c r="AM76" s="53"/>
      <c r="AN76" s="53"/>
      <c r="AO76" s="53"/>
      <c r="AP76" s="53"/>
      <c r="AQ76" s="53"/>
      <c r="AR76" s="53"/>
      <c r="AS76" s="53"/>
      <c r="AT76" s="53"/>
      <c r="AU76" s="53"/>
    </row>
    <row r="77" spans="1:47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4"/>
      <c r="M77" s="54"/>
      <c r="N77" s="54"/>
      <c r="O77" s="54"/>
      <c r="P77" s="54"/>
      <c r="Q77" s="54"/>
      <c r="R77" s="54"/>
      <c r="S77" s="55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3"/>
      <c r="AM77" s="53"/>
      <c r="AN77" s="53"/>
      <c r="AO77" s="53"/>
      <c r="AP77" s="53"/>
      <c r="AQ77" s="53"/>
      <c r="AR77" s="53"/>
      <c r="AS77" s="53"/>
      <c r="AT77" s="53"/>
      <c r="AU77" s="53"/>
    </row>
    <row r="78" spans="1:47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54"/>
      <c r="N78" s="54"/>
      <c r="O78" s="54"/>
      <c r="P78" s="54"/>
      <c r="Q78" s="54"/>
      <c r="R78" s="54"/>
      <c r="S78" s="55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3"/>
      <c r="AM78" s="53"/>
      <c r="AN78" s="53"/>
      <c r="AO78" s="53"/>
      <c r="AP78" s="53"/>
      <c r="AQ78" s="53"/>
      <c r="AR78" s="53"/>
      <c r="AS78" s="53"/>
      <c r="AT78" s="53"/>
      <c r="AU78" s="53"/>
    </row>
    <row r="79" spans="1:47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4"/>
      <c r="M79" s="54"/>
      <c r="N79" s="54"/>
      <c r="O79" s="54"/>
      <c r="P79" s="54"/>
      <c r="Q79" s="54"/>
      <c r="R79" s="54"/>
      <c r="S79" s="55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3"/>
      <c r="AM79" s="53"/>
      <c r="AN79" s="53"/>
      <c r="AO79" s="53"/>
      <c r="AP79" s="53"/>
      <c r="AQ79" s="53"/>
      <c r="AR79" s="53"/>
      <c r="AS79" s="53"/>
      <c r="AT79" s="53"/>
      <c r="AU79" s="53"/>
    </row>
    <row r="80" spans="1:47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54"/>
      <c r="N80" s="54"/>
      <c r="O80" s="54"/>
      <c r="P80" s="54"/>
      <c r="Q80" s="54"/>
      <c r="R80" s="54"/>
      <c r="S80" s="55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3"/>
      <c r="AM80" s="53"/>
      <c r="AN80" s="53"/>
      <c r="AO80" s="53"/>
      <c r="AP80" s="53"/>
      <c r="AQ80" s="53"/>
      <c r="AR80" s="53"/>
      <c r="AS80" s="53"/>
      <c r="AT80" s="53"/>
      <c r="AU80" s="53"/>
    </row>
    <row r="81" spans="1:47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54"/>
      <c r="N81" s="54"/>
      <c r="O81" s="54"/>
      <c r="P81" s="54"/>
      <c r="Q81" s="54"/>
      <c r="R81" s="54"/>
      <c r="S81" s="55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3"/>
      <c r="AM81" s="53"/>
      <c r="AN81" s="53"/>
      <c r="AO81" s="53"/>
      <c r="AP81" s="53"/>
      <c r="AQ81" s="53"/>
      <c r="AR81" s="53"/>
      <c r="AS81" s="53"/>
      <c r="AT81" s="53"/>
      <c r="AU81" s="53"/>
    </row>
    <row r="82" spans="1:47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4"/>
      <c r="M82" s="54"/>
      <c r="N82" s="54"/>
      <c r="O82" s="54"/>
      <c r="P82" s="54"/>
      <c r="Q82" s="54"/>
      <c r="R82" s="54"/>
      <c r="S82" s="55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3"/>
      <c r="AM82" s="53"/>
      <c r="AN82" s="53"/>
      <c r="AO82" s="53"/>
      <c r="AP82" s="53"/>
      <c r="AQ82" s="53"/>
      <c r="AR82" s="53"/>
      <c r="AS82" s="53"/>
      <c r="AT82" s="53"/>
      <c r="AU82" s="53"/>
    </row>
    <row r="83" spans="1:47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54"/>
      <c r="N83" s="54"/>
      <c r="O83" s="54"/>
      <c r="P83" s="54"/>
      <c r="Q83" s="54"/>
      <c r="R83" s="54"/>
      <c r="S83" s="55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3"/>
      <c r="AM83" s="53"/>
      <c r="AN83" s="53"/>
      <c r="AO83" s="53"/>
      <c r="AP83" s="53"/>
      <c r="AQ83" s="53"/>
      <c r="AR83" s="53"/>
      <c r="AS83" s="53"/>
      <c r="AT83" s="53"/>
      <c r="AU83" s="53"/>
    </row>
    <row r="84" spans="1:47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5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3"/>
      <c r="AM84" s="53"/>
      <c r="AN84" s="53"/>
      <c r="AO84" s="53"/>
      <c r="AP84" s="53"/>
      <c r="AQ84" s="53"/>
      <c r="AR84" s="53"/>
      <c r="AS84" s="53"/>
      <c r="AT84" s="53"/>
      <c r="AU84" s="53"/>
    </row>
    <row r="85" spans="1:47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54"/>
      <c r="N85" s="54"/>
      <c r="O85" s="54"/>
      <c r="P85" s="54"/>
      <c r="Q85" s="54"/>
      <c r="R85" s="54"/>
      <c r="S85" s="55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3"/>
      <c r="AM85" s="53"/>
      <c r="AN85" s="53"/>
      <c r="AO85" s="53"/>
      <c r="AP85" s="53"/>
      <c r="AQ85" s="53"/>
      <c r="AR85" s="53"/>
      <c r="AS85" s="53"/>
      <c r="AT85" s="53"/>
      <c r="AU85" s="53"/>
    </row>
    <row r="86" spans="1:47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54"/>
      <c r="N86" s="54"/>
      <c r="O86" s="54"/>
      <c r="P86" s="54"/>
      <c r="Q86" s="54"/>
      <c r="R86" s="54"/>
      <c r="S86" s="55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3"/>
      <c r="AM86" s="53"/>
      <c r="AN86" s="53"/>
      <c r="AO86" s="53"/>
      <c r="AP86" s="53"/>
      <c r="AQ86" s="53"/>
      <c r="AR86" s="53"/>
      <c r="AS86" s="53"/>
      <c r="AT86" s="53"/>
      <c r="AU86" s="53"/>
    </row>
    <row r="87" spans="1:47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4"/>
      <c r="M87" s="54"/>
      <c r="N87" s="54"/>
      <c r="O87" s="54"/>
      <c r="P87" s="54"/>
      <c r="Q87" s="54"/>
      <c r="R87" s="54"/>
      <c r="S87" s="55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3"/>
      <c r="AM87" s="53"/>
      <c r="AN87" s="53"/>
      <c r="AO87" s="53"/>
      <c r="AP87" s="53"/>
      <c r="AQ87" s="53"/>
      <c r="AR87" s="53"/>
      <c r="AS87" s="53"/>
      <c r="AT87" s="53"/>
      <c r="AU87" s="53"/>
    </row>
    <row r="88" spans="1:47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54"/>
      <c r="N88" s="54"/>
      <c r="O88" s="54"/>
      <c r="P88" s="54"/>
      <c r="Q88" s="54"/>
      <c r="R88" s="54"/>
      <c r="S88" s="55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3"/>
      <c r="AM88" s="53"/>
      <c r="AN88" s="53"/>
      <c r="AO88" s="53"/>
      <c r="AP88" s="53"/>
      <c r="AQ88" s="53"/>
      <c r="AR88" s="53"/>
      <c r="AS88" s="53"/>
      <c r="AT88" s="53"/>
      <c r="AU88" s="53"/>
    </row>
    <row r="89" spans="1:47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54"/>
      <c r="N89" s="54"/>
      <c r="O89" s="54"/>
      <c r="P89" s="54"/>
      <c r="Q89" s="54"/>
      <c r="R89" s="54"/>
      <c r="S89" s="55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3"/>
      <c r="AM89" s="53"/>
      <c r="AN89" s="53"/>
      <c r="AO89" s="53"/>
      <c r="AP89" s="53"/>
      <c r="AQ89" s="53"/>
      <c r="AR89" s="53"/>
      <c r="AS89" s="53"/>
      <c r="AT89" s="53"/>
      <c r="AU89" s="53"/>
    </row>
    <row r="90" spans="1:47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4"/>
      <c r="M90" s="54"/>
      <c r="N90" s="54"/>
      <c r="O90" s="54"/>
      <c r="P90" s="54"/>
      <c r="Q90" s="54"/>
      <c r="R90" s="54"/>
      <c r="S90" s="55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3"/>
      <c r="AM90" s="53"/>
      <c r="AN90" s="53"/>
      <c r="AO90" s="53"/>
      <c r="AP90" s="53"/>
      <c r="AQ90" s="53"/>
      <c r="AR90" s="53"/>
      <c r="AS90" s="53"/>
      <c r="AT90" s="53"/>
      <c r="AU90" s="53"/>
    </row>
    <row r="91" spans="1:47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4"/>
      <c r="M91" s="54"/>
      <c r="N91" s="54"/>
      <c r="O91" s="54"/>
      <c r="P91" s="54"/>
      <c r="Q91" s="54"/>
      <c r="R91" s="54"/>
      <c r="S91" s="55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3"/>
      <c r="AM91" s="53"/>
      <c r="AN91" s="53"/>
      <c r="AO91" s="53"/>
      <c r="AP91" s="53"/>
      <c r="AQ91" s="53"/>
      <c r="AR91" s="53"/>
      <c r="AS91" s="53"/>
      <c r="AT91" s="53"/>
      <c r="AU91" s="53"/>
    </row>
    <row r="92" spans="1:47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4"/>
      <c r="M92" s="54"/>
      <c r="N92" s="54"/>
      <c r="O92" s="54"/>
      <c r="P92" s="54"/>
      <c r="Q92" s="54"/>
      <c r="R92" s="54"/>
      <c r="S92" s="55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3"/>
      <c r="AM92" s="53"/>
      <c r="AN92" s="53"/>
      <c r="AO92" s="53"/>
      <c r="AP92" s="53"/>
      <c r="AQ92" s="53"/>
      <c r="AR92" s="53"/>
      <c r="AS92" s="53"/>
      <c r="AT92" s="53"/>
      <c r="AU92" s="53"/>
    </row>
    <row r="93" spans="1:47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4"/>
      <c r="M93" s="54"/>
      <c r="N93" s="54"/>
      <c r="O93" s="54"/>
      <c r="P93" s="54"/>
      <c r="Q93" s="54"/>
      <c r="R93" s="54"/>
      <c r="S93" s="55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3"/>
      <c r="AM93" s="53"/>
      <c r="AN93" s="53"/>
      <c r="AO93" s="53"/>
      <c r="AP93" s="53"/>
      <c r="AQ93" s="53"/>
      <c r="AR93" s="53"/>
      <c r="AS93" s="53"/>
      <c r="AT93" s="53"/>
      <c r="AU93" s="53"/>
    </row>
    <row r="94" spans="1:47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54"/>
      <c r="N94" s="54"/>
      <c r="O94" s="54"/>
      <c r="P94" s="54"/>
      <c r="Q94" s="54"/>
      <c r="R94" s="54"/>
      <c r="S94" s="55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3"/>
      <c r="AM94" s="53"/>
      <c r="AN94" s="53"/>
      <c r="AO94" s="53"/>
      <c r="AP94" s="53"/>
      <c r="AQ94" s="53"/>
      <c r="AR94" s="53"/>
      <c r="AS94" s="53"/>
      <c r="AT94" s="53"/>
      <c r="AU94" s="53"/>
    </row>
    <row r="95" spans="1:47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4"/>
      <c r="M95" s="54"/>
      <c r="N95" s="54"/>
      <c r="O95" s="54"/>
      <c r="P95" s="54"/>
      <c r="Q95" s="54"/>
      <c r="R95" s="54"/>
      <c r="S95" s="55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3"/>
      <c r="AM95" s="53"/>
      <c r="AN95" s="53"/>
      <c r="AO95" s="53"/>
      <c r="AP95" s="53"/>
      <c r="AQ95" s="53"/>
      <c r="AR95" s="53"/>
      <c r="AS95" s="53"/>
      <c r="AT95" s="53"/>
      <c r="AU95" s="53"/>
    </row>
    <row r="96" spans="1:47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4"/>
      <c r="M96" s="54"/>
      <c r="N96" s="54"/>
      <c r="O96" s="54"/>
      <c r="P96" s="54"/>
      <c r="Q96" s="54"/>
      <c r="R96" s="54"/>
      <c r="S96" s="55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3"/>
      <c r="AM96" s="53"/>
      <c r="AN96" s="53"/>
      <c r="AO96" s="53"/>
      <c r="AP96" s="53"/>
      <c r="AQ96" s="53"/>
      <c r="AR96" s="53"/>
      <c r="AS96" s="53"/>
      <c r="AT96" s="53"/>
      <c r="AU96" s="53"/>
    </row>
    <row r="97" spans="1:47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4"/>
      <c r="M97" s="54"/>
      <c r="N97" s="54"/>
      <c r="O97" s="54"/>
      <c r="P97" s="54"/>
      <c r="Q97" s="54"/>
      <c r="R97" s="54"/>
      <c r="S97" s="55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3"/>
      <c r="AM97" s="53"/>
      <c r="AN97" s="53"/>
      <c r="AO97" s="53"/>
      <c r="AP97" s="53"/>
      <c r="AQ97" s="53"/>
      <c r="AR97" s="53"/>
      <c r="AS97" s="53"/>
      <c r="AT97" s="53"/>
      <c r="AU97" s="53"/>
    </row>
    <row r="98" spans="1:47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4"/>
      <c r="M98" s="54"/>
      <c r="N98" s="54"/>
      <c r="O98" s="54"/>
      <c r="P98" s="54"/>
      <c r="Q98" s="54"/>
      <c r="R98" s="54"/>
      <c r="S98" s="55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3"/>
      <c r="AM98" s="53"/>
      <c r="AN98" s="53"/>
      <c r="AO98" s="53"/>
      <c r="AP98" s="53"/>
      <c r="AQ98" s="53"/>
      <c r="AR98" s="53"/>
      <c r="AS98" s="53"/>
      <c r="AT98" s="53"/>
      <c r="AU98" s="53"/>
    </row>
    <row r="99" spans="1:47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4"/>
      <c r="M99" s="54"/>
      <c r="N99" s="54"/>
      <c r="O99" s="54"/>
      <c r="P99" s="54"/>
      <c r="Q99" s="54"/>
      <c r="R99" s="54"/>
      <c r="S99" s="55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3"/>
      <c r="AM99" s="53"/>
      <c r="AN99" s="53"/>
      <c r="AO99" s="53"/>
      <c r="AP99" s="53"/>
      <c r="AQ99" s="53"/>
      <c r="AR99" s="53"/>
      <c r="AS99" s="53"/>
      <c r="AT99" s="53"/>
      <c r="AU99" s="53"/>
    </row>
    <row r="100" spans="1:47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4"/>
      <c r="M100" s="54"/>
      <c r="N100" s="54"/>
      <c r="O100" s="54"/>
      <c r="P100" s="54"/>
      <c r="Q100" s="54"/>
      <c r="R100" s="54"/>
      <c r="S100" s="55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</row>
    <row r="101" spans="1:47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54"/>
      <c r="N101" s="54"/>
      <c r="O101" s="54"/>
      <c r="P101" s="54"/>
      <c r="Q101" s="54"/>
      <c r="R101" s="54"/>
      <c r="S101" s="55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</row>
    <row r="102" spans="1:47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4"/>
      <c r="M102" s="54"/>
      <c r="N102" s="54"/>
      <c r="O102" s="54"/>
      <c r="P102" s="54"/>
      <c r="Q102" s="54"/>
      <c r="R102" s="54"/>
      <c r="S102" s="55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</row>
    <row r="103" spans="1:47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4"/>
      <c r="M103" s="54"/>
      <c r="N103" s="54"/>
      <c r="O103" s="54"/>
      <c r="P103" s="54"/>
      <c r="Q103" s="54"/>
      <c r="R103" s="54"/>
      <c r="S103" s="55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</row>
    <row r="104" spans="1:47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4"/>
      <c r="M104" s="54"/>
      <c r="N104" s="54"/>
      <c r="O104" s="54"/>
      <c r="P104" s="54"/>
      <c r="Q104" s="54"/>
      <c r="R104" s="54"/>
      <c r="S104" s="55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</row>
    <row r="105" spans="1:47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54"/>
      <c r="N105" s="54"/>
      <c r="O105" s="54"/>
      <c r="P105" s="54"/>
      <c r="Q105" s="54"/>
      <c r="R105" s="54"/>
      <c r="S105" s="55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</row>
    <row r="106" spans="1:47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4"/>
      <c r="M106" s="54"/>
      <c r="N106" s="54"/>
      <c r="O106" s="54"/>
      <c r="P106" s="54"/>
      <c r="Q106" s="54"/>
      <c r="R106" s="54"/>
      <c r="S106" s="55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</row>
    <row r="107" spans="1:47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4"/>
      <c r="M107" s="54"/>
      <c r="N107" s="54"/>
      <c r="O107" s="54"/>
      <c r="P107" s="54"/>
      <c r="Q107" s="54"/>
      <c r="R107" s="54"/>
      <c r="S107" s="55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</row>
    <row r="108" spans="1:47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4"/>
      <c r="M108" s="54"/>
      <c r="N108" s="54"/>
      <c r="O108" s="54"/>
      <c r="P108" s="54"/>
      <c r="Q108" s="54"/>
      <c r="R108" s="54"/>
      <c r="S108" s="55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</row>
    <row r="109" spans="1:47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4"/>
      <c r="M109" s="54"/>
      <c r="N109" s="54"/>
      <c r="O109" s="54"/>
      <c r="P109" s="54"/>
      <c r="Q109" s="54"/>
      <c r="R109" s="54"/>
      <c r="S109" s="55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</row>
    <row r="110" spans="1:47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54"/>
      <c r="N110" s="54"/>
      <c r="O110" s="54"/>
      <c r="P110" s="54"/>
      <c r="Q110" s="54"/>
      <c r="R110" s="54"/>
      <c r="S110" s="55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</row>
    <row r="111" spans="1:47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4"/>
      <c r="M111" s="54"/>
      <c r="N111" s="54"/>
      <c r="O111" s="54"/>
      <c r="P111" s="54"/>
      <c r="Q111" s="54"/>
      <c r="R111" s="54"/>
      <c r="S111" s="55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</row>
    <row r="112" spans="1:47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4"/>
      <c r="M112" s="54"/>
      <c r="N112" s="54"/>
      <c r="O112" s="54"/>
      <c r="P112" s="54"/>
      <c r="Q112" s="54"/>
      <c r="R112" s="54"/>
      <c r="S112" s="55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</row>
    <row r="113" spans="1:47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4"/>
      <c r="M113" s="54"/>
      <c r="N113" s="54"/>
      <c r="O113" s="54"/>
      <c r="P113" s="54"/>
      <c r="Q113" s="54"/>
      <c r="R113" s="54"/>
      <c r="S113" s="55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</row>
    <row r="114" spans="1:47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4"/>
      <c r="M114" s="54"/>
      <c r="N114" s="54"/>
      <c r="O114" s="54"/>
      <c r="P114" s="54"/>
      <c r="Q114" s="54"/>
      <c r="R114" s="54"/>
      <c r="S114" s="55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</row>
    <row r="115" spans="1:47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4"/>
      <c r="M115" s="54"/>
      <c r="N115" s="54"/>
      <c r="O115" s="54"/>
      <c r="P115" s="54"/>
      <c r="Q115" s="54"/>
      <c r="R115" s="54"/>
      <c r="S115" s="55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</row>
    <row r="116" spans="1:47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54"/>
      <c r="N116" s="54"/>
      <c r="O116" s="54"/>
      <c r="P116" s="54"/>
      <c r="Q116" s="54"/>
      <c r="R116" s="54"/>
      <c r="S116" s="55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</row>
    <row r="117" spans="1:47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4"/>
      <c r="M117" s="54"/>
      <c r="N117" s="54"/>
      <c r="O117" s="54"/>
      <c r="P117" s="54"/>
      <c r="Q117" s="54"/>
      <c r="R117" s="54"/>
      <c r="S117" s="55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</row>
    <row r="118" spans="1:47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4"/>
      <c r="M118" s="54"/>
      <c r="N118" s="54"/>
      <c r="O118" s="54"/>
      <c r="P118" s="54"/>
      <c r="Q118" s="54"/>
      <c r="R118" s="54"/>
      <c r="S118" s="55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</row>
    <row r="119" spans="1:47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4"/>
      <c r="M119" s="54"/>
      <c r="N119" s="54"/>
      <c r="O119" s="54"/>
      <c r="P119" s="54"/>
      <c r="Q119" s="54"/>
      <c r="R119" s="54"/>
      <c r="S119" s="55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</row>
    <row r="120" spans="1:47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4"/>
      <c r="M120" s="54"/>
      <c r="N120" s="54"/>
      <c r="O120" s="54"/>
      <c r="P120" s="54"/>
      <c r="Q120" s="54"/>
      <c r="R120" s="54"/>
      <c r="S120" s="55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</row>
    <row r="121" spans="1:47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4"/>
      <c r="M121" s="54"/>
      <c r="N121" s="54"/>
      <c r="O121" s="54"/>
      <c r="P121" s="54"/>
      <c r="Q121" s="54"/>
      <c r="R121" s="54"/>
      <c r="S121" s="55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</row>
    <row r="122" spans="1:47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4"/>
      <c r="M122" s="54"/>
      <c r="N122" s="54"/>
      <c r="O122" s="54"/>
      <c r="P122" s="54"/>
      <c r="Q122" s="54"/>
      <c r="R122" s="54"/>
      <c r="S122" s="55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</row>
    <row r="123" spans="1:47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4"/>
      <c r="M123" s="54"/>
      <c r="N123" s="54"/>
      <c r="O123" s="54"/>
      <c r="P123" s="54"/>
      <c r="Q123" s="54"/>
      <c r="R123" s="54"/>
      <c r="S123" s="55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</row>
    <row r="124" spans="1:47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4"/>
      <c r="M124" s="54"/>
      <c r="N124" s="54"/>
      <c r="O124" s="54"/>
      <c r="P124" s="54"/>
      <c r="Q124" s="54"/>
      <c r="R124" s="54"/>
      <c r="S124" s="55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</row>
    <row r="125" spans="1:47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54"/>
      <c r="N125" s="54"/>
      <c r="O125" s="54"/>
      <c r="P125" s="54"/>
      <c r="Q125" s="54"/>
      <c r="R125" s="54"/>
      <c r="S125" s="55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</row>
    <row r="126" spans="1:47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4"/>
      <c r="M126" s="54"/>
      <c r="N126" s="54"/>
      <c r="O126" s="54"/>
      <c r="P126" s="54"/>
      <c r="Q126" s="54"/>
      <c r="R126" s="54"/>
      <c r="S126" s="55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</row>
    <row r="127" spans="1:47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54"/>
      <c r="N127" s="54"/>
      <c r="O127" s="54"/>
      <c r="P127" s="54"/>
      <c r="Q127" s="54"/>
      <c r="R127" s="54"/>
      <c r="S127" s="55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</row>
    <row r="128" spans="1:47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4"/>
      <c r="M128" s="54"/>
      <c r="N128" s="54"/>
      <c r="O128" s="54"/>
      <c r="P128" s="54"/>
      <c r="Q128" s="54"/>
      <c r="R128" s="54"/>
      <c r="S128" s="55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</row>
    <row r="129" spans="1:47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4"/>
      <c r="M129" s="54"/>
      <c r="N129" s="54"/>
      <c r="O129" s="54"/>
      <c r="P129" s="54"/>
      <c r="Q129" s="54"/>
      <c r="R129" s="54"/>
      <c r="S129" s="55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</row>
    <row r="130" spans="1:47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54"/>
      <c r="N130" s="54"/>
      <c r="O130" s="54"/>
      <c r="P130" s="54"/>
      <c r="Q130" s="54"/>
      <c r="R130" s="54"/>
      <c r="S130" s="55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</row>
    <row r="131" spans="1:47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4"/>
      <c r="M131" s="54"/>
      <c r="N131" s="54"/>
      <c r="O131" s="54"/>
      <c r="P131" s="54"/>
      <c r="Q131" s="54"/>
      <c r="R131" s="54"/>
      <c r="S131" s="55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</row>
    <row r="132" spans="1:47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4"/>
      <c r="M132" s="54"/>
      <c r="N132" s="54"/>
      <c r="O132" s="54"/>
      <c r="P132" s="54"/>
      <c r="Q132" s="54"/>
      <c r="R132" s="54"/>
      <c r="S132" s="55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</row>
    <row r="133" spans="1:47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4"/>
      <c r="M133" s="54"/>
      <c r="N133" s="54"/>
      <c r="O133" s="54"/>
      <c r="P133" s="54"/>
      <c r="Q133" s="54"/>
      <c r="R133" s="54"/>
      <c r="S133" s="55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</row>
    <row r="134" spans="1:47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4"/>
      <c r="M134" s="54"/>
      <c r="N134" s="54"/>
      <c r="O134" s="54"/>
      <c r="P134" s="54"/>
      <c r="Q134" s="54"/>
      <c r="R134" s="54"/>
      <c r="S134" s="55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</row>
    <row r="135" spans="1:47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4"/>
      <c r="M135" s="54"/>
      <c r="N135" s="54"/>
      <c r="O135" s="54"/>
      <c r="P135" s="54"/>
      <c r="Q135" s="54"/>
      <c r="R135" s="54"/>
      <c r="S135" s="55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</row>
    <row r="136" spans="1:47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4"/>
      <c r="M136" s="54"/>
      <c r="N136" s="54"/>
      <c r="O136" s="54"/>
      <c r="P136" s="54"/>
      <c r="Q136" s="54"/>
      <c r="R136" s="54"/>
      <c r="S136" s="55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</row>
    <row r="137" spans="1:47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4"/>
      <c r="M137" s="54"/>
      <c r="N137" s="54"/>
      <c r="O137" s="54"/>
      <c r="P137" s="54"/>
      <c r="Q137" s="54"/>
      <c r="R137" s="54"/>
      <c r="S137" s="55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</row>
    <row r="138" spans="1:47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4"/>
      <c r="M138" s="54"/>
      <c r="N138" s="54"/>
      <c r="O138" s="54"/>
      <c r="P138" s="54"/>
      <c r="Q138" s="54"/>
      <c r="R138" s="54"/>
      <c r="S138" s="55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</row>
    <row r="139" spans="1:47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4"/>
      <c r="M139" s="54"/>
      <c r="N139" s="54"/>
      <c r="O139" s="54"/>
      <c r="P139" s="54"/>
      <c r="Q139" s="54"/>
      <c r="R139" s="54"/>
      <c r="S139" s="55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</row>
    <row r="140" spans="1:47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4"/>
      <c r="M140" s="54"/>
      <c r="N140" s="54"/>
      <c r="O140" s="54"/>
      <c r="P140" s="54"/>
      <c r="Q140" s="54"/>
      <c r="R140" s="54"/>
      <c r="S140" s="55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</row>
    <row r="141" spans="1:47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4"/>
      <c r="M141" s="54"/>
      <c r="N141" s="54"/>
      <c r="O141" s="54"/>
      <c r="P141" s="54"/>
      <c r="Q141" s="54"/>
      <c r="R141" s="54"/>
      <c r="S141" s="55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</row>
    <row r="142" spans="1:47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4"/>
      <c r="M142" s="54"/>
      <c r="N142" s="54"/>
      <c r="O142" s="54"/>
      <c r="P142" s="54"/>
      <c r="Q142" s="54"/>
      <c r="R142" s="54"/>
      <c r="S142" s="55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</row>
    <row r="143" spans="1:47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4"/>
      <c r="M143" s="54"/>
      <c r="N143" s="54"/>
      <c r="O143" s="54"/>
      <c r="P143" s="54"/>
      <c r="Q143" s="54"/>
      <c r="R143" s="54"/>
      <c r="S143" s="55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</row>
    <row r="144" spans="1:47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4"/>
      <c r="M144" s="54"/>
      <c r="N144" s="54"/>
      <c r="O144" s="54"/>
      <c r="P144" s="54"/>
      <c r="Q144" s="54"/>
      <c r="R144" s="54"/>
      <c r="S144" s="55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</row>
    <row r="145" spans="1:47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4"/>
      <c r="M145" s="54"/>
      <c r="N145" s="54"/>
      <c r="O145" s="54"/>
      <c r="P145" s="54"/>
      <c r="Q145" s="54"/>
      <c r="R145" s="54"/>
      <c r="S145" s="55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</row>
    <row r="146" spans="1:47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4"/>
      <c r="M146" s="54"/>
      <c r="N146" s="54"/>
      <c r="O146" s="54"/>
      <c r="P146" s="54"/>
      <c r="Q146" s="54"/>
      <c r="R146" s="54"/>
      <c r="S146" s="55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</row>
    <row r="147" spans="1:47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4"/>
      <c r="M147" s="54"/>
      <c r="N147" s="54"/>
      <c r="O147" s="54"/>
      <c r="P147" s="54"/>
      <c r="Q147" s="54"/>
      <c r="R147" s="54"/>
      <c r="S147" s="55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</row>
    <row r="148" spans="1:47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4"/>
      <c r="M148" s="54"/>
      <c r="N148" s="54"/>
      <c r="O148" s="54"/>
      <c r="P148" s="54"/>
      <c r="Q148" s="54"/>
      <c r="R148" s="54"/>
      <c r="S148" s="55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</row>
    <row r="149" spans="1:47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4"/>
      <c r="M149" s="54"/>
      <c r="N149" s="54"/>
      <c r="O149" s="54"/>
      <c r="P149" s="54"/>
      <c r="Q149" s="54"/>
      <c r="R149" s="54"/>
      <c r="S149" s="55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</row>
    <row r="150" spans="1:47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4"/>
      <c r="M150" s="54"/>
      <c r="N150" s="54"/>
      <c r="O150" s="54"/>
      <c r="P150" s="54"/>
      <c r="Q150" s="54"/>
      <c r="R150" s="54"/>
      <c r="S150" s="55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</row>
    <row r="151" spans="1:47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4"/>
      <c r="M151" s="54"/>
      <c r="N151" s="54"/>
      <c r="O151" s="54"/>
      <c r="P151" s="54"/>
      <c r="Q151" s="54"/>
      <c r="R151" s="54"/>
      <c r="S151" s="55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</row>
    <row r="152" spans="1:47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4"/>
      <c r="M152" s="54"/>
      <c r="N152" s="54"/>
      <c r="O152" s="54"/>
      <c r="P152" s="54"/>
      <c r="Q152" s="54"/>
      <c r="R152" s="54"/>
      <c r="S152" s="55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</row>
    <row r="153" spans="1:47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4"/>
      <c r="M153" s="54"/>
      <c r="N153" s="54"/>
      <c r="O153" s="54"/>
      <c r="P153" s="54"/>
      <c r="Q153" s="54"/>
      <c r="R153" s="54"/>
      <c r="S153" s="55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</row>
    <row r="154" spans="1:47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4"/>
      <c r="M154" s="54"/>
      <c r="N154" s="54"/>
      <c r="O154" s="54"/>
      <c r="P154" s="54"/>
      <c r="Q154" s="54"/>
      <c r="R154" s="54"/>
      <c r="S154" s="55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</row>
    <row r="155" spans="1:47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4"/>
      <c r="M155" s="54"/>
      <c r="N155" s="54"/>
      <c r="O155" s="54"/>
      <c r="P155" s="54"/>
      <c r="Q155" s="54"/>
      <c r="R155" s="54"/>
      <c r="S155" s="55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</row>
    <row r="156" spans="1:47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4"/>
      <c r="M156" s="54"/>
      <c r="N156" s="54"/>
      <c r="O156" s="54"/>
      <c r="P156" s="54"/>
      <c r="Q156" s="54"/>
      <c r="R156" s="54"/>
      <c r="S156" s="55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</row>
    <row r="157" spans="1:47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4"/>
      <c r="M157" s="54"/>
      <c r="N157" s="54"/>
      <c r="O157" s="54"/>
      <c r="P157" s="54"/>
      <c r="Q157" s="54"/>
      <c r="R157" s="54"/>
      <c r="S157" s="55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</row>
    <row r="158" spans="1:47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4"/>
      <c r="M158" s="54"/>
      <c r="N158" s="54"/>
      <c r="O158" s="54"/>
      <c r="P158" s="54"/>
      <c r="Q158" s="54"/>
      <c r="R158" s="54"/>
      <c r="S158" s="55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</row>
    <row r="159" spans="1:47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4"/>
      <c r="M159" s="54"/>
      <c r="N159" s="54"/>
      <c r="O159" s="54"/>
      <c r="P159" s="54"/>
      <c r="Q159" s="54"/>
      <c r="R159" s="54"/>
      <c r="S159" s="55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</row>
    <row r="160" spans="1:47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4"/>
      <c r="M160" s="54"/>
      <c r="N160" s="54"/>
      <c r="O160" s="54"/>
      <c r="P160" s="54"/>
      <c r="Q160" s="54"/>
      <c r="R160" s="54"/>
      <c r="S160" s="55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</row>
    <row r="161" spans="1:47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4"/>
      <c r="M161" s="54"/>
      <c r="N161" s="54"/>
      <c r="O161" s="54"/>
      <c r="P161" s="54"/>
      <c r="Q161" s="54"/>
      <c r="R161" s="54"/>
      <c r="S161" s="55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</row>
    <row r="162" spans="1:47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4"/>
      <c r="M162" s="54"/>
      <c r="N162" s="54"/>
      <c r="O162" s="54"/>
      <c r="P162" s="54"/>
      <c r="Q162" s="54"/>
      <c r="R162" s="54"/>
      <c r="S162" s="55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</row>
    <row r="163" spans="1:47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4"/>
      <c r="M163" s="54"/>
      <c r="N163" s="54"/>
      <c r="O163" s="54"/>
      <c r="P163" s="54"/>
      <c r="Q163" s="54"/>
      <c r="R163" s="54"/>
      <c r="S163" s="55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</row>
    <row r="164" spans="1:47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4"/>
      <c r="M164" s="54"/>
      <c r="N164" s="54"/>
      <c r="O164" s="54"/>
      <c r="P164" s="54"/>
      <c r="Q164" s="54"/>
      <c r="R164" s="54"/>
      <c r="S164" s="55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</row>
    <row r="165" spans="1:47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4"/>
      <c r="M165" s="54"/>
      <c r="N165" s="54"/>
      <c r="O165" s="54"/>
      <c r="P165" s="54"/>
      <c r="Q165" s="54"/>
      <c r="R165" s="54"/>
      <c r="S165" s="55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</row>
    <row r="166" spans="1:47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4"/>
      <c r="M166" s="54"/>
      <c r="N166" s="54"/>
      <c r="O166" s="54"/>
      <c r="P166" s="54"/>
      <c r="Q166" s="54"/>
      <c r="R166" s="54"/>
      <c r="S166" s="55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</row>
    <row r="167" spans="1:47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4"/>
      <c r="M167" s="54"/>
      <c r="N167" s="54"/>
      <c r="O167" s="54"/>
      <c r="P167" s="54"/>
      <c r="Q167" s="54"/>
      <c r="R167" s="54"/>
      <c r="S167" s="55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</row>
    <row r="168" spans="1:47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4"/>
      <c r="M168" s="54"/>
      <c r="N168" s="54"/>
      <c r="O168" s="54"/>
      <c r="P168" s="54"/>
      <c r="Q168" s="54"/>
      <c r="R168" s="54"/>
      <c r="S168" s="55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</row>
    <row r="169" spans="1:47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4"/>
      <c r="M169" s="54"/>
      <c r="N169" s="54"/>
      <c r="O169" s="54"/>
      <c r="P169" s="54"/>
      <c r="Q169" s="54"/>
      <c r="R169" s="54"/>
      <c r="S169" s="55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</row>
    <row r="170" spans="1:47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/>
      <c r="M170" s="54"/>
      <c r="N170" s="54"/>
      <c r="O170" s="54"/>
      <c r="P170" s="54"/>
      <c r="Q170" s="54"/>
      <c r="R170" s="54"/>
      <c r="S170" s="55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</row>
    <row r="171" spans="1:47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4"/>
      <c r="M171" s="54"/>
      <c r="N171" s="54"/>
      <c r="O171" s="54"/>
      <c r="P171" s="54"/>
      <c r="Q171" s="54"/>
      <c r="R171" s="54"/>
      <c r="S171" s="55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</row>
    <row r="172" spans="1:47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4"/>
      <c r="M172" s="54"/>
      <c r="N172" s="54"/>
      <c r="O172" s="54"/>
      <c r="P172" s="54"/>
      <c r="Q172" s="54"/>
      <c r="R172" s="54"/>
      <c r="S172" s="55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</row>
    <row r="173" spans="1:47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4"/>
      <c r="M173" s="54"/>
      <c r="N173" s="54"/>
      <c r="O173" s="54"/>
      <c r="P173" s="54"/>
      <c r="Q173" s="54"/>
      <c r="R173" s="54"/>
      <c r="S173" s="55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</row>
    <row r="174" spans="1:47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4"/>
      <c r="M174" s="54"/>
      <c r="N174" s="54"/>
      <c r="O174" s="54"/>
      <c r="P174" s="54"/>
      <c r="Q174" s="54"/>
      <c r="R174" s="54"/>
      <c r="S174" s="55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</row>
    <row r="175" spans="1:47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4"/>
      <c r="M175" s="54"/>
      <c r="N175" s="54"/>
      <c r="O175" s="54"/>
      <c r="P175" s="54"/>
      <c r="Q175" s="54"/>
      <c r="R175" s="54"/>
      <c r="S175" s="55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</row>
    <row r="176" spans="1:47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4"/>
      <c r="M176" s="54"/>
      <c r="N176" s="54"/>
      <c r="O176" s="54"/>
      <c r="P176" s="54"/>
      <c r="Q176" s="54"/>
      <c r="R176" s="54"/>
      <c r="S176" s="55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</row>
    <row r="177" spans="1:47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4"/>
      <c r="M177" s="54"/>
      <c r="N177" s="54"/>
      <c r="O177" s="54"/>
      <c r="P177" s="54"/>
      <c r="Q177" s="54"/>
      <c r="R177" s="54"/>
      <c r="S177" s="55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</row>
    <row r="178" spans="1:47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4"/>
      <c r="M178" s="54"/>
      <c r="N178" s="54"/>
      <c r="O178" s="54"/>
      <c r="P178" s="54"/>
      <c r="Q178" s="54"/>
      <c r="R178" s="54"/>
      <c r="S178" s="55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</row>
    <row r="179" spans="1:47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4"/>
      <c r="M179" s="54"/>
      <c r="N179" s="54"/>
      <c r="O179" s="54"/>
      <c r="P179" s="54"/>
      <c r="Q179" s="54"/>
      <c r="R179" s="54"/>
      <c r="S179" s="55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</row>
    <row r="180" spans="1:47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4"/>
      <c r="M180" s="54"/>
      <c r="N180" s="54"/>
      <c r="O180" s="54"/>
      <c r="P180" s="54"/>
      <c r="Q180" s="54"/>
      <c r="R180" s="54"/>
      <c r="S180" s="55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</row>
    <row r="181" spans="1:47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4"/>
      <c r="M181" s="54"/>
      <c r="N181" s="54"/>
      <c r="O181" s="54"/>
      <c r="P181" s="54"/>
      <c r="Q181" s="54"/>
      <c r="R181" s="54"/>
      <c r="S181" s="55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</row>
    <row r="182" spans="1:47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4"/>
      <c r="M182" s="54"/>
      <c r="N182" s="54"/>
      <c r="O182" s="54"/>
      <c r="P182" s="54"/>
      <c r="Q182" s="54"/>
      <c r="R182" s="54"/>
      <c r="S182" s="55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</row>
    <row r="183" spans="1:47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4"/>
      <c r="M183" s="54"/>
      <c r="N183" s="54"/>
      <c r="O183" s="54"/>
      <c r="P183" s="54"/>
      <c r="Q183" s="54"/>
      <c r="R183" s="54"/>
      <c r="S183" s="55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</row>
    <row r="184" spans="1:47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4"/>
      <c r="M184" s="54"/>
      <c r="N184" s="54"/>
      <c r="O184" s="54"/>
      <c r="P184" s="54"/>
      <c r="Q184" s="54"/>
      <c r="R184" s="54"/>
      <c r="S184" s="55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</row>
    <row r="185" spans="1:47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4"/>
      <c r="M185" s="54"/>
      <c r="N185" s="54"/>
      <c r="O185" s="54"/>
      <c r="P185" s="54"/>
      <c r="Q185" s="54"/>
      <c r="R185" s="54"/>
      <c r="S185" s="55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</row>
    <row r="186" spans="1:47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4"/>
      <c r="M186" s="54"/>
      <c r="N186" s="54"/>
      <c r="O186" s="54"/>
      <c r="P186" s="54"/>
      <c r="Q186" s="54"/>
      <c r="R186" s="54"/>
      <c r="S186" s="55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</row>
    <row r="187" spans="1:47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4"/>
      <c r="M187" s="54"/>
      <c r="N187" s="54"/>
      <c r="O187" s="54"/>
      <c r="P187" s="54"/>
      <c r="Q187" s="54"/>
      <c r="R187" s="54"/>
      <c r="S187" s="55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</row>
    <row r="188" spans="1:47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4"/>
      <c r="M188" s="54"/>
      <c r="N188" s="54"/>
      <c r="O188" s="54"/>
      <c r="P188" s="54"/>
      <c r="Q188" s="54"/>
      <c r="R188" s="54"/>
      <c r="S188" s="55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</row>
    <row r="189" spans="1:47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4"/>
      <c r="M189" s="54"/>
      <c r="N189" s="54"/>
      <c r="O189" s="54"/>
      <c r="P189" s="54"/>
      <c r="Q189" s="54"/>
      <c r="R189" s="54"/>
      <c r="S189" s="55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</row>
    <row r="190" spans="1:47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4"/>
      <c r="M190" s="54"/>
      <c r="N190" s="54"/>
      <c r="O190" s="54"/>
      <c r="P190" s="54"/>
      <c r="Q190" s="54"/>
      <c r="R190" s="54"/>
      <c r="S190" s="55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</row>
    <row r="191" spans="1:47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4"/>
      <c r="M191" s="54"/>
      <c r="N191" s="54"/>
      <c r="O191" s="54"/>
      <c r="P191" s="54"/>
      <c r="Q191" s="54"/>
      <c r="R191" s="54"/>
      <c r="S191" s="55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</row>
    <row r="192" spans="1:47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4"/>
      <c r="M192" s="54"/>
      <c r="N192" s="54"/>
      <c r="O192" s="54"/>
      <c r="P192" s="54"/>
      <c r="Q192" s="54"/>
      <c r="R192" s="54"/>
      <c r="S192" s="55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</row>
    <row r="193" spans="1:47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4"/>
      <c r="M193" s="54"/>
      <c r="N193" s="54"/>
      <c r="O193" s="54"/>
      <c r="P193" s="54"/>
      <c r="Q193" s="54"/>
      <c r="R193" s="54"/>
      <c r="S193" s="55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</row>
    <row r="194" spans="1:47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4"/>
      <c r="M194" s="54"/>
      <c r="N194" s="54"/>
      <c r="O194" s="54"/>
      <c r="P194" s="54"/>
      <c r="Q194" s="54"/>
      <c r="R194" s="54"/>
      <c r="S194" s="55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</row>
    <row r="195" spans="1:47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4"/>
      <c r="M195" s="54"/>
      <c r="N195" s="54"/>
      <c r="O195" s="54"/>
      <c r="P195" s="54"/>
      <c r="Q195" s="54"/>
      <c r="R195" s="54"/>
      <c r="S195" s="55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</row>
    <row r="196" spans="1:47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4"/>
      <c r="M196" s="54"/>
      <c r="N196" s="54"/>
      <c r="O196" s="54"/>
      <c r="P196" s="54"/>
      <c r="Q196" s="54"/>
      <c r="R196" s="54"/>
      <c r="S196" s="55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</row>
    <row r="197" spans="1:47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4"/>
      <c r="M197" s="54"/>
      <c r="N197" s="54"/>
      <c r="O197" s="54"/>
      <c r="P197" s="54"/>
      <c r="Q197" s="54"/>
      <c r="R197" s="54"/>
      <c r="S197" s="55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</row>
    <row r="198" spans="1:47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4"/>
      <c r="M198" s="54"/>
      <c r="N198" s="54"/>
      <c r="O198" s="54"/>
      <c r="P198" s="54"/>
      <c r="Q198" s="54"/>
      <c r="R198" s="54"/>
      <c r="S198" s="55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</row>
    <row r="199" spans="1:47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4"/>
      <c r="M199" s="54"/>
      <c r="N199" s="54"/>
      <c r="O199" s="54"/>
      <c r="P199" s="54"/>
      <c r="Q199" s="54"/>
      <c r="R199" s="54"/>
      <c r="S199" s="55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</row>
    <row r="200" spans="1:47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4"/>
      <c r="M200" s="54"/>
      <c r="N200" s="54"/>
      <c r="O200" s="54"/>
      <c r="P200" s="54"/>
      <c r="Q200" s="54"/>
      <c r="R200" s="54"/>
      <c r="S200" s="55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</row>
    <row r="201" spans="1:47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4"/>
      <c r="M201" s="54"/>
      <c r="N201" s="54"/>
      <c r="O201" s="54"/>
      <c r="P201" s="54"/>
      <c r="Q201" s="54"/>
      <c r="R201" s="54"/>
      <c r="S201" s="55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</row>
    <row r="202" spans="1:47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4"/>
      <c r="M202" s="54"/>
      <c r="N202" s="54"/>
      <c r="O202" s="54"/>
      <c r="P202" s="54"/>
      <c r="Q202" s="54"/>
      <c r="R202" s="54"/>
      <c r="S202" s="55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</row>
    <row r="203" spans="1:47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4"/>
      <c r="M203" s="54"/>
      <c r="N203" s="54"/>
      <c r="O203" s="54"/>
      <c r="P203" s="54"/>
      <c r="Q203" s="54"/>
      <c r="R203" s="54"/>
      <c r="S203" s="55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</row>
    <row r="204" spans="1:47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4"/>
      <c r="M204" s="54"/>
      <c r="N204" s="54"/>
      <c r="O204" s="54"/>
      <c r="P204" s="54"/>
      <c r="Q204" s="54"/>
      <c r="R204" s="54"/>
      <c r="S204" s="55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</row>
    <row r="205" spans="1:47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4"/>
      <c r="M205" s="54"/>
      <c r="N205" s="54"/>
      <c r="O205" s="54"/>
      <c r="P205" s="54"/>
      <c r="Q205" s="54"/>
      <c r="R205" s="54"/>
      <c r="S205" s="55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</row>
    <row r="206" spans="1:47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4"/>
      <c r="M206" s="54"/>
      <c r="N206" s="54"/>
      <c r="O206" s="54"/>
      <c r="P206" s="54"/>
      <c r="Q206" s="54"/>
      <c r="R206" s="54"/>
      <c r="S206" s="55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</row>
    <row r="207" spans="1:47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4"/>
      <c r="M207" s="54"/>
      <c r="N207" s="54"/>
      <c r="O207" s="54"/>
      <c r="P207" s="54"/>
      <c r="Q207" s="54"/>
      <c r="R207" s="54"/>
      <c r="S207" s="55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</row>
    <row r="208" spans="1:47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4"/>
      <c r="M208" s="54"/>
      <c r="N208" s="54"/>
      <c r="O208" s="54"/>
      <c r="P208" s="54"/>
      <c r="Q208" s="54"/>
      <c r="R208" s="54"/>
      <c r="S208" s="55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</row>
    <row r="209" spans="1:47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4"/>
      <c r="M209" s="54"/>
      <c r="N209" s="54"/>
      <c r="O209" s="54"/>
      <c r="P209" s="54"/>
      <c r="Q209" s="54"/>
      <c r="R209" s="54"/>
      <c r="S209" s="55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</row>
    <row r="210" spans="1:47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4"/>
      <c r="M210" s="54"/>
      <c r="N210" s="54"/>
      <c r="O210" s="54"/>
      <c r="P210" s="54"/>
      <c r="Q210" s="54"/>
      <c r="R210" s="54"/>
      <c r="S210" s="55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</row>
    <row r="211" spans="1:47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4"/>
      <c r="M211" s="54"/>
      <c r="N211" s="54"/>
      <c r="O211" s="54"/>
      <c r="P211" s="54"/>
      <c r="Q211" s="54"/>
      <c r="R211" s="54"/>
      <c r="S211" s="55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</row>
    <row r="212" spans="1:47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4"/>
      <c r="M212" s="54"/>
      <c r="N212" s="54"/>
      <c r="O212" s="54"/>
      <c r="P212" s="54"/>
      <c r="Q212" s="54"/>
      <c r="R212" s="54"/>
      <c r="S212" s="55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</row>
    <row r="213" spans="1:47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4"/>
      <c r="M213" s="54"/>
      <c r="N213" s="54"/>
      <c r="O213" s="54"/>
      <c r="P213" s="54"/>
      <c r="Q213" s="54"/>
      <c r="R213" s="54"/>
      <c r="S213" s="55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</row>
    <row r="214" spans="1:47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4"/>
      <c r="M214" s="54"/>
      <c r="N214" s="54"/>
      <c r="O214" s="54"/>
      <c r="P214" s="54"/>
      <c r="Q214" s="54"/>
      <c r="R214" s="54"/>
      <c r="S214" s="55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</row>
    <row r="215" spans="1:47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4"/>
      <c r="M215" s="54"/>
      <c r="N215" s="54"/>
      <c r="O215" s="54"/>
      <c r="P215" s="54"/>
      <c r="Q215" s="54"/>
      <c r="R215" s="54"/>
      <c r="S215" s="55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    <row r="216" spans="1:47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4"/>
      <c r="M216" s="54"/>
      <c r="N216" s="54"/>
      <c r="O216" s="54"/>
      <c r="P216" s="54"/>
      <c r="Q216" s="54"/>
      <c r="R216" s="54"/>
      <c r="S216" s="55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</row>
    <row r="217" spans="1:47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4"/>
      <c r="M217" s="54"/>
      <c r="N217" s="54"/>
      <c r="O217" s="54"/>
      <c r="P217" s="54"/>
      <c r="Q217" s="54"/>
      <c r="R217" s="54"/>
      <c r="S217" s="55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</row>
    <row r="218" spans="1:47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4"/>
      <c r="M218" s="54"/>
      <c r="N218" s="54"/>
      <c r="O218" s="54"/>
      <c r="P218" s="54"/>
      <c r="Q218" s="54"/>
      <c r="R218" s="54"/>
      <c r="S218" s="55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</row>
    <row r="219" spans="1:47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4"/>
      <c r="M219" s="54"/>
      <c r="N219" s="54"/>
      <c r="O219" s="54"/>
      <c r="P219" s="54"/>
      <c r="Q219" s="54"/>
      <c r="R219" s="54"/>
      <c r="S219" s="55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</row>
    <row r="220" spans="1:47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4"/>
      <c r="M220" s="54"/>
      <c r="N220" s="54"/>
      <c r="O220" s="54"/>
      <c r="P220" s="54"/>
      <c r="Q220" s="54"/>
      <c r="R220" s="54"/>
      <c r="S220" s="55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</row>
    <row r="221" spans="1:47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4"/>
      <c r="M221" s="54"/>
      <c r="N221" s="54"/>
      <c r="O221" s="54"/>
      <c r="P221" s="54"/>
      <c r="Q221" s="54"/>
      <c r="R221" s="54"/>
      <c r="S221" s="55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</row>
    <row r="222" spans="1:47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4"/>
      <c r="M222" s="54"/>
      <c r="N222" s="54"/>
      <c r="O222" s="54"/>
      <c r="P222" s="54"/>
      <c r="Q222" s="54"/>
      <c r="R222" s="54"/>
      <c r="S222" s="55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</row>
    <row r="223" spans="1:47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4"/>
      <c r="M223" s="54"/>
      <c r="N223" s="54"/>
      <c r="O223" s="54"/>
      <c r="P223" s="54"/>
      <c r="Q223" s="54"/>
      <c r="R223" s="54"/>
      <c r="S223" s="55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</row>
    <row r="224" spans="1:47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4"/>
      <c r="M224" s="54"/>
      <c r="N224" s="54"/>
      <c r="O224" s="54"/>
      <c r="P224" s="54"/>
      <c r="Q224" s="54"/>
      <c r="R224" s="54"/>
      <c r="S224" s="55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</row>
    <row r="225" spans="1:47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4"/>
      <c r="M225" s="54"/>
      <c r="N225" s="54"/>
      <c r="O225" s="54"/>
      <c r="P225" s="54"/>
      <c r="Q225" s="54"/>
      <c r="R225" s="54"/>
      <c r="S225" s="55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</row>
    <row r="226" spans="1:47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4"/>
      <c r="M226" s="54"/>
      <c r="N226" s="54"/>
      <c r="O226" s="54"/>
      <c r="P226" s="54"/>
      <c r="Q226" s="54"/>
      <c r="R226" s="54"/>
      <c r="S226" s="55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</row>
    <row r="227" spans="1:47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4"/>
      <c r="M227" s="54"/>
      <c r="N227" s="54"/>
      <c r="O227" s="54"/>
      <c r="P227" s="54"/>
      <c r="Q227" s="54"/>
      <c r="R227" s="54"/>
      <c r="S227" s="55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</row>
    <row r="228" spans="1:47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4"/>
      <c r="M228" s="54"/>
      <c r="N228" s="54"/>
      <c r="O228" s="54"/>
      <c r="P228" s="54"/>
      <c r="Q228" s="54"/>
      <c r="R228" s="54"/>
      <c r="S228" s="55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</row>
    <row r="229" spans="1:47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4"/>
      <c r="M229" s="54"/>
      <c r="N229" s="54"/>
      <c r="O229" s="54"/>
      <c r="P229" s="54"/>
      <c r="Q229" s="54"/>
      <c r="R229" s="54"/>
      <c r="S229" s="55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</row>
    <row r="230" spans="1:47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4"/>
      <c r="M230" s="54"/>
      <c r="N230" s="54"/>
      <c r="O230" s="54"/>
      <c r="P230" s="54"/>
      <c r="Q230" s="54"/>
      <c r="R230" s="54"/>
      <c r="S230" s="55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</row>
    <row r="231" spans="1:47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4"/>
      <c r="M231" s="54"/>
      <c r="N231" s="54"/>
      <c r="O231" s="54"/>
      <c r="P231" s="54"/>
      <c r="Q231" s="54"/>
      <c r="R231" s="54"/>
      <c r="S231" s="55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</row>
    <row r="232" spans="1:47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4"/>
      <c r="M232" s="54"/>
      <c r="N232" s="54"/>
      <c r="O232" s="54"/>
      <c r="P232" s="54"/>
      <c r="Q232" s="54"/>
      <c r="R232" s="54"/>
      <c r="S232" s="55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</row>
    <row r="233" spans="1:47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4"/>
      <c r="M233" s="54"/>
      <c r="N233" s="54"/>
      <c r="O233" s="54"/>
      <c r="P233" s="54"/>
      <c r="Q233" s="54"/>
      <c r="R233" s="54"/>
      <c r="S233" s="55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</row>
    <row r="234" spans="1:47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4"/>
      <c r="M234" s="54"/>
      <c r="N234" s="54"/>
      <c r="O234" s="54"/>
      <c r="P234" s="54"/>
      <c r="Q234" s="54"/>
      <c r="R234" s="54"/>
      <c r="S234" s="55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</row>
    <row r="235" spans="1:47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4"/>
      <c r="M235" s="54"/>
      <c r="N235" s="54"/>
      <c r="O235" s="54"/>
      <c r="P235" s="54"/>
      <c r="Q235" s="54"/>
      <c r="R235" s="54"/>
      <c r="S235" s="55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</row>
    <row r="236" spans="1:47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4"/>
      <c r="M236" s="54"/>
      <c r="N236" s="54"/>
      <c r="O236" s="54"/>
      <c r="P236" s="54"/>
      <c r="Q236" s="54"/>
      <c r="R236" s="54"/>
      <c r="S236" s="55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</row>
    <row r="237" spans="1:47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4"/>
      <c r="M237" s="54"/>
      <c r="N237" s="54"/>
      <c r="O237" s="54"/>
      <c r="P237" s="54"/>
      <c r="Q237" s="54"/>
      <c r="R237" s="54"/>
      <c r="S237" s="55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</row>
    <row r="238" spans="1:47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4"/>
      <c r="M238" s="54"/>
      <c r="N238" s="54"/>
      <c r="O238" s="54"/>
      <c r="P238" s="54"/>
      <c r="Q238" s="54"/>
      <c r="R238" s="54"/>
      <c r="S238" s="55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</row>
    <row r="239" spans="1:47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4"/>
      <c r="M239" s="54"/>
      <c r="N239" s="54"/>
      <c r="O239" s="54"/>
      <c r="P239" s="54"/>
      <c r="Q239" s="54"/>
      <c r="R239" s="54"/>
      <c r="S239" s="55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</row>
    <row r="240" spans="1:47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4"/>
      <c r="M240" s="54"/>
      <c r="N240" s="54"/>
      <c r="O240" s="54"/>
      <c r="P240" s="54"/>
      <c r="Q240" s="54"/>
      <c r="R240" s="54"/>
      <c r="S240" s="55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</row>
    <row r="241" spans="1:47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4"/>
      <c r="M241" s="54"/>
      <c r="N241" s="54"/>
      <c r="O241" s="54"/>
      <c r="P241" s="54"/>
      <c r="Q241" s="54"/>
      <c r="R241" s="54"/>
      <c r="S241" s="55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</row>
    <row r="242" spans="1:47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4"/>
      <c r="M242" s="54"/>
      <c r="N242" s="54"/>
      <c r="O242" s="54"/>
      <c r="P242" s="54"/>
      <c r="Q242" s="54"/>
      <c r="R242" s="54"/>
      <c r="S242" s="55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</row>
    <row r="243" spans="1:47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4"/>
      <c r="M243" s="54"/>
      <c r="N243" s="54"/>
      <c r="O243" s="54"/>
      <c r="P243" s="54"/>
      <c r="Q243" s="54"/>
      <c r="R243" s="54"/>
      <c r="S243" s="55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</row>
    <row r="244" spans="1:47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4"/>
      <c r="M244" s="54"/>
      <c r="N244" s="54"/>
      <c r="O244" s="54"/>
      <c r="P244" s="54"/>
      <c r="Q244" s="54"/>
      <c r="R244" s="54"/>
      <c r="S244" s="55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</row>
    <row r="245" spans="1:47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4"/>
      <c r="M245" s="54"/>
      <c r="N245" s="54"/>
      <c r="O245" s="54"/>
      <c r="P245" s="54"/>
      <c r="Q245" s="54"/>
      <c r="R245" s="54"/>
      <c r="S245" s="55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</row>
    <row r="246" spans="1:47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4"/>
      <c r="M246" s="54"/>
      <c r="N246" s="54"/>
      <c r="O246" s="54"/>
      <c r="P246" s="54"/>
      <c r="Q246" s="54"/>
      <c r="R246" s="54"/>
      <c r="S246" s="55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</row>
    <row r="247" spans="1:47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4"/>
      <c r="M247" s="54"/>
      <c r="N247" s="54"/>
      <c r="O247" s="54"/>
      <c r="P247" s="54"/>
      <c r="Q247" s="54"/>
      <c r="R247" s="54"/>
      <c r="S247" s="55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</row>
    <row r="248" spans="1:47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4"/>
      <c r="M248" s="54"/>
      <c r="N248" s="54"/>
      <c r="O248" s="54"/>
      <c r="P248" s="54"/>
      <c r="Q248" s="54"/>
      <c r="R248" s="54"/>
      <c r="S248" s="55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</row>
    <row r="249" spans="1:47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4"/>
      <c r="M249" s="54"/>
      <c r="N249" s="54"/>
      <c r="O249" s="54"/>
      <c r="P249" s="54"/>
      <c r="Q249" s="54"/>
      <c r="R249" s="54"/>
      <c r="S249" s="55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</row>
    <row r="250" spans="1:47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4"/>
      <c r="M250" s="54"/>
      <c r="N250" s="54"/>
      <c r="O250" s="54"/>
      <c r="P250" s="54"/>
      <c r="Q250" s="54"/>
      <c r="R250" s="54"/>
      <c r="S250" s="55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</row>
    <row r="251" spans="1:47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4"/>
      <c r="M251" s="54"/>
      <c r="N251" s="54"/>
      <c r="O251" s="54"/>
      <c r="P251" s="54"/>
      <c r="Q251" s="54"/>
      <c r="R251" s="54"/>
      <c r="S251" s="55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</row>
    <row r="252" spans="1:47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4"/>
      <c r="M252" s="54"/>
      <c r="N252" s="54"/>
      <c r="O252" s="54"/>
      <c r="P252" s="54"/>
      <c r="Q252" s="54"/>
      <c r="R252" s="54"/>
      <c r="S252" s="55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</row>
    <row r="253" spans="1:47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4"/>
      <c r="M253" s="54"/>
      <c r="N253" s="54"/>
      <c r="O253" s="54"/>
      <c r="P253" s="54"/>
      <c r="Q253" s="54"/>
      <c r="R253" s="54"/>
      <c r="S253" s="55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</row>
    <row r="254" spans="1:47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4"/>
      <c r="M254" s="54"/>
      <c r="N254" s="54"/>
      <c r="O254" s="54"/>
      <c r="P254" s="54"/>
      <c r="Q254" s="54"/>
      <c r="R254" s="54"/>
      <c r="S254" s="55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</row>
    <row r="255" spans="1:47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4"/>
      <c r="M255" s="54"/>
      <c r="N255" s="54"/>
      <c r="O255" s="54"/>
      <c r="P255" s="54"/>
      <c r="Q255" s="54"/>
      <c r="R255" s="54"/>
      <c r="S255" s="55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</row>
    <row r="256" spans="1:47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4"/>
      <c r="M256" s="54"/>
      <c r="N256" s="54"/>
      <c r="O256" s="54"/>
      <c r="P256" s="54"/>
      <c r="Q256" s="54"/>
      <c r="R256" s="54"/>
      <c r="S256" s="55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</row>
    <row r="257" spans="1:47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4"/>
      <c r="M257" s="54"/>
      <c r="N257" s="54"/>
      <c r="O257" s="54"/>
      <c r="P257" s="54"/>
      <c r="Q257" s="54"/>
      <c r="R257" s="54"/>
      <c r="S257" s="55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</row>
    <row r="258" spans="1:47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4"/>
      <c r="M258" s="54"/>
      <c r="N258" s="54"/>
      <c r="O258" s="54"/>
      <c r="P258" s="54"/>
      <c r="Q258" s="54"/>
      <c r="R258" s="54"/>
      <c r="S258" s="55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</row>
    <row r="259" spans="1:47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4"/>
      <c r="M259" s="54"/>
      <c r="N259" s="54"/>
      <c r="O259" s="54"/>
      <c r="P259" s="54"/>
      <c r="Q259" s="54"/>
      <c r="R259" s="54"/>
      <c r="S259" s="55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</row>
    <row r="260" spans="1:47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4"/>
      <c r="M260" s="54"/>
      <c r="N260" s="54"/>
      <c r="O260" s="54"/>
      <c r="P260" s="54"/>
      <c r="Q260" s="54"/>
      <c r="R260" s="54"/>
      <c r="S260" s="55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</row>
    <row r="261" spans="1:47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4"/>
      <c r="M261" s="54"/>
      <c r="N261" s="54"/>
      <c r="O261" s="54"/>
      <c r="P261" s="54"/>
      <c r="Q261" s="54"/>
      <c r="R261" s="54"/>
      <c r="S261" s="55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</row>
    <row r="262" spans="1:47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4"/>
      <c r="M262" s="54"/>
      <c r="N262" s="54"/>
      <c r="O262" s="54"/>
      <c r="P262" s="54"/>
      <c r="Q262" s="54"/>
      <c r="R262" s="54"/>
      <c r="S262" s="55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</row>
    <row r="263" spans="1:47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4"/>
      <c r="M263" s="54"/>
      <c r="N263" s="54"/>
      <c r="O263" s="54"/>
      <c r="P263" s="54"/>
      <c r="Q263" s="54"/>
      <c r="R263" s="54"/>
      <c r="S263" s="55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</row>
    <row r="264" spans="1:47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4"/>
      <c r="M264" s="54"/>
      <c r="N264" s="54"/>
      <c r="O264" s="54"/>
      <c r="P264" s="54"/>
      <c r="Q264" s="54"/>
      <c r="R264" s="54"/>
      <c r="S264" s="55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</row>
    <row r="265" spans="1:47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4"/>
      <c r="M265" s="54"/>
      <c r="N265" s="54"/>
      <c r="O265" s="54"/>
      <c r="P265" s="54"/>
      <c r="Q265" s="54"/>
      <c r="R265" s="54"/>
      <c r="S265" s="55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</row>
    <row r="266" spans="1:47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4"/>
      <c r="M266" s="54"/>
      <c r="N266" s="54"/>
      <c r="O266" s="54"/>
      <c r="P266" s="54"/>
      <c r="Q266" s="54"/>
      <c r="R266" s="54"/>
      <c r="S266" s="55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</row>
    <row r="267" spans="1:47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4"/>
      <c r="M267" s="54"/>
      <c r="N267" s="54"/>
      <c r="O267" s="54"/>
      <c r="P267" s="54"/>
      <c r="Q267" s="54"/>
      <c r="R267" s="54"/>
      <c r="S267" s="55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</row>
    <row r="268" spans="1:47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4"/>
      <c r="M268" s="54"/>
      <c r="N268" s="54"/>
      <c r="O268" s="54"/>
      <c r="P268" s="54"/>
      <c r="Q268" s="54"/>
      <c r="R268" s="54"/>
      <c r="S268" s="55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</row>
    <row r="269" spans="1:47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4"/>
      <c r="M269" s="54"/>
      <c r="N269" s="54"/>
      <c r="O269" s="54"/>
      <c r="P269" s="54"/>
      <c r="Q269" s="54"/>
      <c r="R269" s="54"/>
      <c r="S269" s="55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</row>
    <row r="270" spans="1:47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4"/>
      <c r="M270" s="54"/>
      <c r="N270" s="54"/>
      <c r="O270" s="54"/>
      <c r="P270" s="54"/>
      <c r="Q270" s="54"/>
      <c r="R270" s="54"/>
      <c r="S270" s="55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</row>
    <row r="271" spans="1:47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4"/>
      <c r="M271" s="54"/>
      <c r="N271" s="54"/>
      <c r="O271" s="54"/>
      <c r="P271" s="54"/>
      <c r="Q271" s="54"/>
      <c r="R271" s="54"/>
      <c r="S271" s="55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</row>
    <row r="272" spans="1:47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4"/>
      <c r="M272" s="54"/>
      <c r="N272" s="54"/>
      <c r="O272" s="54"/>
      <c r="P272" s="54"/>
      <c r="Q272" s="54"/>
      <c r="R272" s="54"/>
      <c r="S272" s="55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</row>
    <row r="273" spans="1:47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4"/>
      <c r="M273" s="54"/>
      <c r="N273" s="54"/>
      <c r="O273" s="54"/>
      <c r="P273" s="54"/>
      <c r="Q273" s="54"/>
      <c r="R273" s="54"/>
      <c r="S273" s="55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</row>
    <row r="274" spans="1:47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4"/>
      <c r="M274" s="54"/>
      <c r="N274" s="54"/>
      <c r="O274" s="54"/>
      <c r="P274" s="54"/>
      <c r="Q274" s="54"/>
      <c r="R274" s="54"/>
      <c r="S274" s="55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</row>
    <row r="275" spans="1:47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4"/>
      <c r="M275" s="54"/>
      <c r="N275" s="54"/>
      <c r="O275" s="54"/>
      <c r="P275" s="54"/>
      <c r="Q275" s="54"/>
      <c r="R275" s="54"/>
      <c r="S275" s="55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</row>
    <row r="276" spans="1:47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4"/>
      <c r="M276" s="54"/>
      <c r="N276" s="54"/>
      <c r="O276" s="54"/>
      <c r="P276" s="54"/>
      <c r="Q276" s="54"/>
      <c r="R276" s="54"/>
      <c r="S276" s="55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</row>
    <row r="277" spans="1:47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4"/>
      <c r="M277" s="54"/>
      <c r="N277" s="54"/>
      <c r="O277" s="54"/>
      <c r="P277" s="54"/>
      <c r="Q277" s="54"/>
      <c r="R277" s="54"/>
      <c r="S277" s="55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</row>
    <row r="278" spans="1:47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4"/>
      <c r="M278" s="54"/>
      <c r="N278" s="54"/>
      <c r="O278" s="54"/>
      <c r="P278" s="54"/>
      <c r="Q278" s="54"/>
      <c r="R278" s="54"/>
      <c r="S278" s="55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</row>
    <row r="279" spans="1:47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4"/>
      <c r="M279" s="54"/>
      <c r="N279" s="54"/>
      <c r="O279" s="54"/>
      <c r="P279" s="54"/>
      <c r="Q279" s="54"/>
      <c r="R279" s="54"/>
      <c r="S279" s="55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</row>
    <row r="280" spans="1:47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4"/>
      <c r="M280" s="54"/>
      <c r="N280" s="54"/>
      <c r="O280" s="54"/>
      <c r="P280" s="54"/>
      <c r="Q280" s="54"/>
      <c r="R280" s="54"/>
      <c r="S280" s="55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</row>
    <row r="281" spans="1:47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4"/>
      <c r="M281" s="54"/>
      <c r="N281" s="54"/>
      <c r="O281" s="54"/>
      <c r="P281" s="54"/>
      <c r="Q281" s="54"/>
      <c r="R281" s="54"/>
      <c r="S281" s="55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</row>
    <row r="282" spans="1:47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4"/>
      <c r="M282" s="54"/>
      <c r="N282" s="54"/>
      <c r="O282" s="54"/>
      <c r="P282" s="54"/>
      <c r="Q282" s="54"/>
      <c r="R282" s="54"/>
      <c r="S282" s="55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</row>
    <row r="283" spans="1:47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4"/>
      <c r="M283" s="54"/>
      <c r="N283" s="54"/>
      <c r="O283" s="54"/>
      <c r="P283" s="54"/>
      <c r="Q283" s="54"/>
      <c r="R283" s="54"/>
      <c r="S283" s="55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</row>
    <row r="284" spans="1:47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4"/>
      <c r="M284" s="54"/>
      <c r="N284" s="54"/>
      <c r="O284" s="54"/>
      <c r="P284" s="54"/>
      <c r="Q284" s="54"/>
      <c r="R284" s="54"/>
      <c r="S284" s="55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</row>
    <row r="285" spans="1:47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4"/>
      <c r="M285" s="54"/>
      <c r="N285" s="54"/>
      <c r="O285" s="54"/>
      <c r="P285" s="54"/>
      <c r="Q285" s="54"/>
      <c r="R285" s="54"/>
      <c r="S285" s="55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</row>
    <row r="286" spans="1:47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4"/>
      <c r="M286" s="54"/>
      <c r="N286" s="54"/>
      <c r="O286" s="54"/>
      <c r="P286" s="54"/>
      <c r="Q286" s="54"/>
      <c r="R286" s="54"/>
      <c r="S286" s="55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</row>
    <row r="287" spans="1:47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4"/>
      <c r="M287" s="54"/>
      <c r="N287" s="54"/>
      <c r="O287" s="54"/>
      <c r="P287" s="54"/>
      <c r="Q287" s="54"/>
      <c r="R287" s="54"/>
      <c r="S287" s="55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</row>
    <row r="288" spans="1:47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4"/>
      <c r="M288" s="54"/>
      <c r="N288" s="54"/>
      <c r="O288" s="54"/>
      <c r="P288" s="54"/>
      <c r="Q288" s="54"/>
      <c r="R288" s="54"/>
      <c r="S288" s="55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</row>
    <row r="289" spans="1:47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4"/>
      <c r="M289" s="54"/>
      <c r="N289" s="54"/>
      <c r="O289" s="54"/>
      <c r="P289" s="54"/>
      <c r="Q289" s="54"/>
      <c r="R289" s="54"/>
      <c r="S289" s="55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</row>
    <row r="290" spans="1:47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4"/>
      <c r="M290" s="54"/>
      <c r="N290" s="54"/>
      <c r="O290" s="54"/>
      <c r="P290" s="54"/>
      <c r="Q290" s="54"/>
      <c r="R290" s="54"/>
      <c r="S290" s="55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</row>
    <row r="291" spans="1:47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4"/>
      <c r="M291" s="54"/>
      <c r="N291" s="54"/>
      <c r="O291" s="54"/>
      <c r="P291" s="54"/>
      <c r="Q291" s="54"/>
      <c r="R291" s="54"/>
      <c r="S291" s="55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</row>
    <row r="292" spans="1:47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4"/>
      <c r="M292" s="54"/>
      <c r="N292" s="54"/>
      <c r="O292" s="54"/>
      <c r="P292" s="54"/>
      <c r="Q292" s="54"/>
      <c r="R292" s="54"/>
      <c r="S292" s="55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</row>
    <row r="293" spans="1:47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4"/>
      <c r="M293" s="54"/>
      <c r="N293" s="54"/>
      <c r="O293" s="54"/>
      <c r="P293" s="54"/>
      <c r="Q293" s="54"/>
      <c r="R293" s="54"/>
      <c r="S293" s="55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</row>
    <row r="294" spans="1:47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4"/>
      <c r="M294" s="54"/>
      <c r="N294" s="54"/>
      <c r="O294" s="54"/>
      <c r="P294" s="54"/>
      <c r="Q294" s="54"/>
      <c r="R294" s="54"/>
      <c r="S294" s="55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</row>
    <row r="295" spans="1:47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4"/>
      <c r="M295" s="54"/>
      <c r="N295" s="54"/>
      <c r="O295" s="54"/>
      <c r="P295" s="54"/>
      <c r="Q295" s="54"/>
      <c r="R295" s="54"/>
      <c r="S295" s="55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</row>
    <row r="296" spans="1:47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4"/>
      <c r="M296" s="54"/>
      <c r="N296" s="54"/>
      <c r="O296" s="54"/>
      <c r="P296" s="54"/>
      <c r="Q296" s="54"/>
      <c r="R296" s="54"/>
      <c r="S296" s="55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</row>
    <row r="297" spans="1:47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4"/>
      <c r="M297" s="54"/>
      <c r="N297" s="54"/>
      <c r="O297" s="54"/>
      <c r="P297" s="54"/>
      <c r="Q297" s="54"/>
      <c r="R297" s="54"/>
      <c r="S297" s="55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</row>
    <row r="298" spans="1:47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4"/>
      <c r="M298" s="54"/>
      <c r="N298" s="54"/>
      <c r="O298" s="54"/>
      <c r="P298" s="54"/>
      <c r="Q298" s="54"/>
      <c r="R298" s="54"/>
      <c r="S298" s="55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</row>
    <row r="299" spans="1:47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4"/>
      <c r="M299" s="54"/>
      <c r="N299" s="54"/>
      <c r="O299" s="54"/>
      <c r="P299" s="54"/>
      <c r="Q299" s="54"/>
      <c r="R299" s="54"/>
      <c r="S299" s="55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</row>
    <row r="300" spans="1:47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4"/>
      <c r="M300" s="54"/>
      <c r="N300" s="54"/>
      <c r="O300" s="54"/>
      <c r="P300" s="54"/>
      <c r="Q300" s="54"/>
      <c r="R300" s="54"/>
      <c r="S300" s="55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</row>
    <row r="301" spans="1:47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4"/>
      <c r="M301" s="54"/>
      <c r="N301" s="54"/>
      <c r="O301" s="54"/>
      <c r="P301" s="54"/>
      <c r="Q301" s="54"/>
      <c r="R301" s="54"/>
      <c r="S301" s="55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</row>
    <row r="302" spans="1:47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4"/>
      <c r="M302" s="54"/>
      <c r="N302" s="54"/>
      <c r="O302" s="54"/>
      <c r="P302" s="54"/>
      <c r="Q302" s="54"/>
      <c r="R302" s="54"/>
      <c r="S302" s="55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</row>
    <row r="303" spans="1:47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4"/>
      <c r="M303" s="54"/>
      <c r="N303" s="54"/>
      <c r="O303" s="54"/>
      <c r="P303" s="54"/>
      <c r="Q303" s="54"/>
      <c r="R303" s="54"/>
      <c r="S303" s="55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</row>
    <row r="304" spans="1:47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4"/>
      <c r="M304" s="54"/>
      <c r="N304" s="54"/>
      <c r="O304" s="54"/>
      <c r="P304" s="54"/>
      <c r="Q304" s="54"/>
      <c r="R304" s="54"/>
      <c r="S304" s="55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</row>
    <row r="305" spans="1:47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4"/>
      <c r="M305" s="54"/>
      <c r="N305" s="54"/>
      <c r="O305" s="54"/>
      <c r="P305" s="54"/>
      <c r="Q305" s="54"/>
      <c r="R305" s="54"/>
      <c r="S305" s="55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</row>
    <row r="306" spans="1:47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4"/>
      <c r="M306" s="54"/>
      <c r="N306" s="54"/>
      <c r="O306" s="54"/>
      <c r="P306" s="54"/>
      <c r="Q306" s="54"/>
      <c r="R306" s="54"/>
      <c r="S306" s="55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</row>
    <row r="307" spans="1:47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4"/>
      <c r="M307" s="54"/>
      <c r="N307" s="54"/>
      <c r="O307" s="54"/>
      <c r="P307" s="54"/>
      <c r="Q307" s="54"/>
      <c r="R307" s="54"/>
      <c r="S307" s="55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</row>
    <row r="308" spans="1:47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4"/>
      <c r="M308" s="54"/>
      <c r="N308" s="54"/>
      <c r="O308" s="54"/>
      <c r="P308" s="54"/>
      <c r="Q308" s="54"/>
      <c r="R308" s="54"/>
      <c r="S308" s="55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</row>
    <row r="309" spans="1:47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4"/>
      <c r="M309" s="54"/>
      <c r="N309" s="54"/>
      <c r="O309" s="54"/>
      <c r="P309" s="54"/>
      <c r="Q309" s="54"/>
      <c r="R309" s="54"/>
      <c r="S309" s="55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</row>
    <row r="310" spans="1:47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4"/>
      <c r="M310" s="54"/>
      <c r="N310" s="54"/>
      <c r="O310" s="54"/>
      <c r="P310" s="54"/>
      <c r="Q310" s="54"/>
      <c r="R310" s="54"/>
      <c r="S310" s="55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</row>
    <row r="311" spans="1:47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4"/>
      <c r="M311" s="54"/>
      <c r="N311" s="54"/>
      <c r="O311" s="54"/>
      <c r="P311" s="54"/>
      <c r="Q311" s="54"/>
      <c r="R311" s="54"/>
      <c r="S311" s="55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</row>
    <row r="312" spans="1:47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4"/>
      <c r="M312" s="54"/>
      <c r="N312" s="54"/>
      <c r="O312" s="54"/>
      <c r="P312" s="54"/>
      <c r="Q312" s="54"/>
      <c r="R312" s="54"/>
      <c r="S312" s="55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</row>
    <row r="313" spans="1:47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4"/>
      <c r="M313" s="54"/>
      <c r="N313" s="54"/>
      <c r="O313" s="54"/>
      <c r="P313" s="54"/>
      <c r="Q313" s="54"/>
      <c r="R313" s="54"/>
      <c r="S313" s="55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</row>
    <row r="314" spans="1:47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4"/>
      <c r="M314" s="54"/>
      <c r="N314" s="54"/>
      <c r="O314" s="54"/>
      <c r="P314" s="54"/>
      <c r="Q314" s="54"/>
      <c r="R314" s="54"/>
      <c r="S314" s="55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</row>
    <row r="315" spans="1:47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4"/>
      <c r="M315" s="54"/>
      <c r="N315" s="54"/>
      <c r="O315" s="54"/>
      <c r="P315" s="54"/>
      <c r="Q315" s="54"/>
      <c r="R315" s="54"/>
      <c r="S315" s="55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</row>
    <row r="316" spans="1:47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4"/>
      <c r="M316" s="54"/>
      <c r="N316" s="54"/>
      <c r="O316" s="54"/>
      <c r="P316" s="54"/>
      <c r="Q316" s="54"/>
      <c r="R316" s="54"/>
      <c r="S316" s="55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</row>
    <row r="317" spans="1:47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4"/>
      <c r="M317" s="54"/>
      <c r="N317" s="54"/>
      <c r="O317" s="54"/>
      <c r="P317" s="54"/>
      <c r="Q317" s="54"/>
      <c r="R317" s="54"/>
      <c r="S317" s="55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</row>
    <row r="318" spans="1:47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4"/>
      <c r="M318" s="54"/>
      <c r="N318" s="54"/>
      <c r="O318" s="54"/>
      <c r="P318" s="54"/>
      <c r="Q318" s="54"/>
      <c r="R318" s="54"/>
      <c r="S318" s="55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</row>
    <row r="319" spans="1:47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4"/>
      <c r="M319" s="54"/>
      <c r="N319" s="54"/>
      <c r="O319" s="54"/>
      <c r="P319" s="54"/>
      <c r="Q319" s="54"/>
      <c r="R319" s="54"/>
      <c r="S319" s="55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</row>
    <row r="320" spans="1:47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4"/>
      <c r="M320" s="54"/>
      <c r="N320" s="54"/>
      <c r="O320" s="54"/>
      <c r="P320" s="54"/>
      <c r="Q320" s="54"/>
      <c r="R320" s="54"/>
      <c r="S320" s="55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</row>
    <row r="321" spans="1:47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4"/>
      <c r="M321" s="54"/>
      <c r="N321" s="54"/>
      <c r="O321" s="54"/>
      <c r="P321" s="54"/>
      <c r="Q321" s="54"/>
      <c r="R321" s="54"/>
      <c r="S321" s="55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</row>
    <row r="322" spans="1:47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4"/>
      <c r="M322" s="54"/>
      <c r="N322" s="54"/>
      <c r="O322" s="54"/>
      <c r="P322" s="54"/>
      <c r="Q322" s="54"/>
      <c r="R322" s="54"/>
      <c r="S322" s="55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</row>
    <row r="323" spans="1:47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4"/>
      <c r="M323" s="54"/>
      <c r="N323" s="54"/>
      <c r="O323" s="54"/>
      <c r="P323" s="54"/>
      <c r="Q323" s="54"/>
      <c r="R323" s="54"/>
      <c r="S323" s="55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</row>
    <row r="324" spans="1:47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4"/>
      <c r="M324" s="54"/>
      <c r="N324" s="54"/>
      <c r="O324" s="54"/>
      <c r="P324" s="54"/>
      <c r="Q324" s="54"/>
      <c r="R324" s="54"/>
      <c r="S324" s="55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</row>
    <row r="325" spans="1:47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4"/>
      <c r="M325" s="54"/>
      <c r="N325" s="54"/>
      <c r="O325" s="54"/>
      <c r="P325" s="54"/>
      <c r="Q325" s="54"/>
      <c r="R325" s="54"/>
      <c r="S325" s="55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</row>
    <row r="326" spans="1:47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4"/>
      <c r="M326" s="54"/>
      <c r="N326" s="54"/>
      <c r="O326" s="54"/>
      <c r="P326" s="54"/>
      <c r="Q326" s="54"/>
      <c r="R326" s="54"/>
      <c r="S326" s="55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</row>
    <row r="327" spans="1:47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4"/>
      <c r="M327" s="54"/>
      <c r="N327" s="54"/>
      <c r="O327" s="54"/>
      <c r="P327" s="54"/>
      <c r="Q327" s="54"/>
      <c r="R327" s="54"/>
      <c r="S327" s="55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</row>
    <row r="328" spans="1:47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4"/>
      <c r="M328" s="54"/>
      <c r="N328" s="54"/>
      <c r="O328" s="54"/>
      <c r="P328" s="54"/>
      <c r="Q328" s="54"/>
      <c r="R328" s="54"/>
      <c r="S328" s="55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</row>
    <row r="329" spans="1:47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4"/>
      <c r="M329" s="54"/>
      <c r="N329" s="54"/>
      <c r="O329" s="54"/>
      <c r="P329" s="54"/>
      <c r="Q329" s="54"/>
      <c r="R329" s="54"/>
      <c r="S329" s="55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</row>
    <row r="330" spans="1:47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4"/>
      <c r="M330" s="54"/>
      <c r="N330" s="54"/>
      <c r="O330" s="54"/>
      <c r="P330" s="54"/>
      <c r="Q330" s="54"/>
      <c r="R330" s="54"/>
      <c r="S330" s="55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</row>
    <row r="331" spans="1:47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4"/>
      <c r="M331" s="54"/>
      <c r="N331" s="54"/>
      <c r="O331" s="54"/>
      <c r="P331" s="54"/>
      <c r="Q331" s="54"/>
      <c r="R331" s="54"/>
      <c r="S331" s="55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</row>
    <row r="332" spans="1:47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4"/>
      <c r="M332" s="54"/>
      <c r="N332" s="54"/>
      <c r="O332" s="54"/>
      <c r="P332" s="54"/>
      <c r="Q332" s="54"/>
      <c r="R332" s="54"/>
      <c r="S332" s="55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</row>
    <row r="333" spans="1:47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4"/>
      <c r="M333" s="54"/>
      <c r="N333" s="54"/>
      <c r="O333" s="54"/>
      <c r="P333" s="54"/>
      <c r="Q333" s="54"/>
      <c r="R333" s="54"/>
      <c r="S333" s="55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</row>
    <row r="334" spans="1:47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4"/>
      <c r="M334" s="54"/>
      <c r="N334" s="54"/>
      <c r="O334" s="54"/>
      <c r="P334" s="54"/>
      <c r="Q334" s="54"/>
      <c r="R334" s="54"/>
      <c r="S334" s="55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</row>
    <row r="335" spans="1:47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4"/>
      <c r="M335" s="54"/>
      <c r="N335" s="54"/>
      <c r="O335" s="54"/>
      <c r="P335" s="54"/>
      <c r="Q335" s="54"/>
      <c r="R335" s="54"/>
      <c r="S335" s="55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</row>
    <row r="336" spans="1:47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4"/>
      <c r="M336" s="54"/>
      <c r="N336" s="54"/>
      <c r="O336" s="54"/>
      <c r="P336" s="54"/>
      <c r="Q336" s="54"/>
      <c r="R336" s="54"/>
      <c r="S336" s="55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</row>
    <row r="337" spans="1:47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4"/>
      <c r="M337" s="54"/>
      <c r="N337" s="54"/>
      <c r="O337" s="54"/>
      <c r="P337" s="54"/>
      <c r="Q337" s="54"/>
      <c r="R337" s="54"/>
      <c r="S337" s="55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</row>
    <row r="338" spans="1:47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4"/>
      <c r="M338" s="54"/>
      <c r="N338" s="54"/>
      <c r="O338" s="54"/>
      <c r="P338" s="54"/>
      <c r="Q338" s="54"/>
      <c r="R338" s="54"/>
      <c r="S338" s="55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</row>
    <row r="339" spans="1:47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4"/>
      <c r="M339" s="54"/>
      <c r="N339" s="54"/>
      <c r="O339" s="54"/>
      <c r="P339" s="54"/>
      <c r="Q339" s="54"/>
      <c r="R339" s="54"/>
      <c r="S339" s="55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</row>
    <row r="340" spans="1:47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4"/>
      <c r="M340" s="54"/>
      <c r="N340" s="54"/>
      <c r="O340" s="54"/>
      <c r="P340" s="54"/>
      <c r="Q340" s="54"/>
      <c r="R340" s="54"/>
      <c r="S340" s="55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</row>
    <row r="341" spans="1:47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4"/>
      <c r="M341" s="54"/>
      <c r="N341" s="54"/>
      <c r="O341" s="54"/>
      <c r="P341" s="54"/>
      <c r="Q341" s="54"/>
      <c r="R341" s="54"/>
      <c r="S341" s="55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</row>
    <row r="342" spans="1:47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4"/>
      <c r="M342" s="54"/>
      <c r="N342" s="54"/>
      <c r="O342" s="54"/>
      <c r="P342" s="54"/>
      <c r="Q342" s="54"/>
      <c r="R342" s="54"/>
      <c r="S342" s="55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</row>
    <row r="343" spans="1:47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4"/>
      <c r="M343" s="54"/>
      <c r="N343" s="54"/>
      <c r="O343" s="54"/>
      <c r="P343" s="54"/>
      <c r="Q343" s="54"/>
      <c r="R343" s="54"/>
      <c r="S343" s="55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</row>
    <row r="344" spans="1:47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4"/>
      <c r="M344" s="54"/>
      <c r="N344" s="54"/>
      <c r="O344" s="54"/>
      <c r="P344" s="54"/>
      <c r="Q344" s="54"/>
      <c r="R344" s="54"/>
      <c r="S344" s="55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</row>
    <row r="345" spans="1:47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4"/>
      <c r="M345" s="54"/>
      <c r="N345" s="54"/>
      <c r="O345" s="54"/>
      <c r="P345" s="54"/>
      <c r="Q345" s="54"/>
      <c r="R345" s="54"/>
      <c r="S345" s="55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</row>
    <row r="346" spans="1:47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4"/>
      <c r="M346" s="54"/>
      <c r="N346" s="54"/>
      <c r="O346" s="54"/>
      <c r="P346" s="54"/>
      <c r="Q346" s="54"/>
      <c r="R346" s="54"/>
      <c r="S346" s="55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</row>
    <row r="347" spans="1:47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4"/>
      <c r="M347" s="54"/>
      <c r="N347" s="54"/>
      <c r="O347" s="54"/>
      <c r="P347" s="54"/>
      <c r="Q347" s="54"/>
      <c r="R347" s="54"/>
      <c r="S347" s="55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</row>
    <row r="348" spans="1:47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4"/>
      <c r="M348" s="54"/>
      <c r="N348" s="54"/>
      <c r="O348" s="54"/>
      <c r="P348" s="54"/>
      <c r="Q348" s="54"/>
      <c r="R348" s="54"/>
      <c r="S348" s="55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</row>
    <row r="349" spans="1:47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4"/>
      <c r="M349" s="54"/>
      <c r="N349" s="54"/>
      <c r="O349" s="54"/>
      <c r="P349" s="54"/>
      <c r="Q349" s="54"/>
      <c r="R349" s="54"/>
      <c r="S349" s="55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</row>
    <row r="350" spans="1:47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4"/>
      <c r="M350" s="54"/>
      <c r="N350" s="54"/>
      <c r="O350" s="54"/>
      <c r="P350" s="54"/>
      <c r="Q350" s="54"/>
      <c r="R350" s="54"/>
      <c r="S350" s="55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</row>
    <row r="351" spans="1:47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4"/>
      <c r="M351" s="54"/>
      <c r="N351" s="54"/>
      <c r="O351" s="54"/>
      <c r="P351" s="54"/>
      <c r="Q351" s="54"/>
      <c r="R351" s="54"/>
      <c r="S351" s="55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</row>
    <row r="352" spans="1:47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4"/>
      <c r="M352" s="54"/>
      <c r="N352" s="54"/>
      <c r="O352" s="54"/>
      <c r="P352" s="54"/>
      <c r="Q352" s="54"/>
      <c r="R352" s="54"/>
      <c r="S352" s="55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</row>
    <row r="353" spans="1:47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4"/>
      <c r="M353" s="54"/>
      <c r="N353" s="54"/>
      <c r="O353" s="54"/>
      <c r="P353" s="54"/>
      <c r="Q353" s="54"/>
      <c r="R353" s="54"/>
      <c r="S353" s="55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</row>
    <row r="354" spans="1:47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4"/>
      <c r="M354" s="54"/>
      <c r="N354" s="54"/>
      <c r="O354" s="54"/>
      <c r="P354" s="54"/>
      <c r="Q354" s="54"/>
      <c r="R354" s="54"/>
      <c r="S354" s="55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</row>
    <row r="355" spans="1:47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4"/>
      <c r="M355" s="54"/>
      <c r="N355" s="54"/>
      <c r="O355" s="54"/>
      <c r="P355" s="54"/>
      <c r="Q355" s="54"/>
      <c r="R355" s="54"/>
      <c r="S355" s="55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</row>
    <row r="356" spans="1:47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4"/>
      <c r="M356" s="54"/>
      <c r="N356" s="54"/>
      <c r="O356" s="54"/>
      <c r="P356" s="54"/>
      <c r="Q356" s="54"/>
      <c r="R356" s="54"/>
      <c r="S356" s="55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</row>
    <row r="357" spans="1:47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4"/>
      <c r="M357" s="54"/>
      <c r="N357" s="54"/>
      <c r="O357" s="54"/>
      <c r="P357" s="54"/>
      <c r="Q357" s="54"/>
      <c r="R357" s="54"/>
      <c r="S357" s="55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</row>
    <row r="358" spans="1:47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4"/>
      <c r="M358" s="54"/>
      <c r="N358" s="54"/>
      <c r="O358" s="54"/>
      <c r="P358" s="54"/>
      <c r="Q358" s="54"/>
      <c r="R358" s="54"/>
      <c r="S358" s="55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</row>
    <row r="359" spans="1:47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4"/>
      <c r="M359" s="54"/>
      <c r="N359" s="54"/>
      <c r="O359" s="54"/>
      <c r="P359" s="54"/>
      <c r="Q359" s="54"/>
      <c r="R359" s="54"/>
      <c r="S359" s="55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</row>
    <row r="360" spans="1:47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4"/>
      <c r="M360" s="54"/>
      <c r="N360" s="54"/>
      <c r="O360" s="54"/>
      <c r="P360" s="54"/>
      <c r="Q360" s="54"/>
      <c r="R360" s="54"/>
      <c r="S360" s="55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</row>
    <row r="361" spans="1:47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4"/>
      <c r="M361" s="54"/>
      <c r="N361" s="54"/>
      <c r="O361" s="54"/>
      <c r="P361" s="54"/>
      <c r="Q361" s="54"/>
      <c r="R361" s="54"/>
      <c r="S361" s="55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</row>
    <row r="362" spans="1:47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4"/>
      <c r="M362" s="54"/>
      <c r="N362" s="54"/>
      <c r="O362" s="54"/>
      <c r="P362" s="54"/>
      <c r="Q362" s="54"/>
      <c r="R362" s="54"/>
      <c r="S362" s="55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</row>
    <row r="363" spans="1:47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4"/>
      <c r="M363" s="54"/>
      <c r="N363" s="54"/>
      <c r="O363" s="54"/>
      <c r="P363" s="54"/>
      <c r="Q363" s="54"/>
      <c r="R363" s="54"/>
      <c r="S363" s="55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</row>
    <row r="364" spans="1:47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4"/>
      <c r="M364" s="54"/>
      <c r="N364" s="54"/>
      <c r="O364" s="54"/>
      <c r="P364" s="54"/>
      <c r="Q364" s="54"/>
      <c r="R364" s="54"/>
      <c r="S364" s="55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</row>
    <row r="365" spans="1:47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4"/>
      <c r="M365" s="54"/>
      <c r="N365" s="54"/>
      <c r="O365" s="54"/>
      <c r="P365" s="54"/>
      <c r="Q365" s="54"/>
      <c r="R365" s="54"/>
      <c r="S365" s="55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</row>
    <row r="366" spans="1:47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4"/>
      <c r="M366" s="54"/>
      <c r="N366" s="54"/>
      <c r="O366" s="54"/>
      <c r="P366" s="54"/>
      <c r="Q366" s="54"/>
      <c r="R366" s="54"/>
      <c r="S366" s="55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</row>
    <row r="367" spans="1:47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4"/>
      <c r="M367" s="54"/>
      <c r="N367" s="54"/>
      <c r="O367" s="54"/>
      <c r="P367" s="54"/>
      <c r="Q367" s="54"/>
      <c r="R367" s="54"/>
      <c r="S367" s="55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</row>
    <row r="368" spans="1:47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4"/>
      <c r="M368" s="54"/>
      <c r="N368" s="54"/>
      <c r="O368" s="54"/>
      <c r="P368" s="54"/>
      <c r="Q368" s="54"/>
      <c r="R368" s="54"/>
      <c r="S368" s="55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</row>
    <row r="369" spans="1:47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4"/>
      <c r="M369" s="54"/>
      <c r="N369" s="54"/>
      <c r="O369" s="54"/>
      <c r="P369" s="54"/>
      <c r="Q369" s="54"/>
      <c r="R369" s="54"/>
      <c r="S369" s="55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</row>
    <row r="370" spans="1:47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4"/>
      <c r="M370" s="54"/>
      <c r="N370" s="54"/>
      <c r="O370" s="54"/>
      <c r="P370" s="54"/>
      <c r="Q370" s="54"/>
      <c r="R370" s="54"/>
      <c r="S370" s="55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</row>
    <row r="371" spans="1:47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4"/>
      <c r="M371" s="54"/>
      <c r="N371" s="54"/>
      <c r="O371" s="54"/>
      <c r="P371" s="54"/>
      <c r="Q371" s="54"/>
      <c r="R371" s="54"/>
      <c r="S371" s="55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</row>
    <row r="372" spans="1:47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4"/>
      <c r="M372" s="54"/>
      <c r="N372" s="54"/>
      <c r="O372" s="54"/>
      <c r="P372" s="54"/>
      <c r="Q372" s="54"/>
      <c r="R372" s="54"/>
      <c r="S372" s="55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</row>
    <row r="373" spans="1:47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4"/>
      <c r="M373" s="54"/>
      <c r="N373" s="54"/>
      <c r="O373" s="54"/>
      <c r="P373" s="54"/>
      <c r="Q373" s="54"/>
      <c r="R373" s="54"/>
      <c r="S373" s="55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</row>
    <row r="374" spans="1:47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4"/>
      <c r="M374" s="54"/>
      <c r="N374" s="54"/>
      <c r="O374" s="54"/>
      <c r="P374" s="54"/>
      <c r="Q374" s="54"/>
      <c r="R374" s="54"/>
      <c r="S374" s="55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</row>
    <row r="375" spans="1:47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4"/>
      <c r="M375" s="54"/>
      <c r="N375" s="54"/>
      <c r="O375" s="54"/>
      <c r="P375" s="54"/>
      <c r="Q375" s="54"/>
      <c r="R375" s="54"/>
      <c r="S375" s="55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</row>
    <row r="376" spans="1:47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4"/>
      <c r="M376" s="54"/>
      <c r="N376" s="54"/>
      <c r="O376" s="54"/>
      <c r="P376" s="54"/>
      <c r="Q376" s="54"/>
      <c r="R376" s="54"/>
      <c r="S376" s="55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</row>
    <row r="377" spans="1:47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4"/>
      <c r="M377" s="54"/>
      <c r="N377" s="54"/>
      <c r="O377" s="54"/>
      <c r="P377" s="54"/>
      <c r="Q377" s="54"/>
      <c r="R377" s="54"/>
      <c r="S377" s="55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</row>
    <row r="378" spans="1:47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4"/>
      <c r="M378" s="54"/>
      <c r="N378" s="54"/>
      <c r="O378" s="54"/>
      <c r="P378" s="54"/>
      <c r="Q378" s="54"/>
      <c r="R378" s="54"/>
      <c r="S378" s="55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</row>
    <row r="379" spans="1:47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4"/>
      <c r="M379" s="54"/>
      <c r="N379" s="54"/>
      <c r="O379" s="54"/>
      <c r="P379" s="54"/>
      <c r="Q379" s="54"/>
      <c r="R379" s="54"/>
      <c r="S379" s="55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</row>
    <row r="380" spans="1:47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4"/>
      <c r="M380" s="54"/>
      <c r="N380" s="54"/>
      <c r="O380" s="54"/>
      <c r="P380" s="54"/>
      <c r="Q380" s="54"/>
      <c r="R380" s="54"/>
      <c r="S380" s="55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</row>
    <row r="381" spans="1:47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4"/>
      <c r="M381" s="54"/>
      <c r="N381" s="54"/>
      <c r="O381" s="54"/>
      <c r="P381" s="54"/>
      <c r="Q381" s="54"/>
      <c r="R381" s="54"/>
      <c r="S381" s="55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</row>
    <row r="382" spans="1:47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4"/>
      <c r="M382" s="54"/>
      <c r="N382" s="54"/>
      <c r="O382" s="54"/>
      <c r="P382" s="54"/>
      <c r="Q382" s="54"/>
      <c r="R382" s="54"/>
      <c r="S382" s="55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</row>
    <row r="383" spans="1:47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4"/>
      <c r="M383" s="54"/>
      <c r="N383" s="54"/>
      <c r="O383" s="54"/>
      <c r="P383" s="54"/>
      <c r="Q383" s="54"/>
      <c r="R383" s="54"/>
      <c r="S383" s="55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</row>
    <row r="384" spans="1:47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4"/>
      <c r="M384" s="54"/>
      <c r="N384" s="54"/>
      <c r="O384" s="54"/>
      <c r="P384" s="54"/>
      <c r="Q384" s="54"/>
      <c r="R384" s="54"/>
      <c r="S384" s="55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</row>
    <row r="385" spans="1:47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4"/>
      <c r="M385" s="54"/>
      <c r="N385" s="54"/>
      <c r="O385" s="54"/>
      <c r="P385" s="54"/>
      <c r="Q385" s="54"/>
      <c r="R385" s="54"/>
      <c r="S385" s="55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</row>
    <row r="386" spans="1:47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4"/>
      <c r="M386" s="54"/>
      <c r="N386" s="54"/>
      <c r="O386" s="54"/>
      <c r="P386" s="54"/>
      <c r="Q386" s="54"/>
      <c r="R386" s="54"/>
      <c r="S386" s="55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</row>
    <row r="387" spans="1:47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4"/>
      <c r="M387" s="54"/>
      <c r="N387" s="54"/>
      <c r="O387" s="54"/>
      <c r="P387" s="54"/>
      <c r="Q387" s="54"/>
      <c r="R387" s="54"/>
      <c r="S387" s="55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</row>
    <row r="388" spans="1:47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4"/>
      <c r="M388" s="54"/>
      <c r="N388" s="54"/>
      <c r="O388" s="54"/>
      <c r="P388" s="54"/>
      <c r="Q388" s="54"/>
      <c r="R388" s="54"/>
      <c r="S388" s="55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</row>
    <row r="389" spans="1:47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4"/>
      <c r="M389" s="54"/>
      <c r="N389" s="54"/>
      <c r="O389" s="54"/>
      <c r="P389" s="54"/>
      <c r="Q389" s="54"/>
      <c r="R389" s="54"/>
      <c r="S389" s="55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</row>
    <row r="390" spans="1:47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4"/>
      <c r="M390" s="54"/>
      <c r="N390" s="54"/>
      <c r="O390" s="54"/>
      <c r="P390" s="54"/>
      <c r="Q390" s="54"/>
      <c r="R390" s="54"/>
      <c r="S390" s="55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</row>
    <row r="391" spans="1:47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4"/>
      <c r="M391" s="54"/>
      <c r="N391" s="54"/>
      <c r="O391" s="54"/>
      <c r="P391" s="54"/>
      <c r="Q391" s="54"/>
      <c r="R391" s="54"/>
      <c r="S391" s="55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</row>
    <row r="392" spans="1:47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4"/>
      <c r="M392" s="54"/>
      <c r="N392" s="54"/>
      <c r="O392" s="54"/>
      <c r="P392" s="54"/>
      <c r="Q392" s="54"/>
      <c r="R392" s="54"/>
      <c r="S392" s="55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</row>
    <row r="393" spans="1:47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4"/>
      <c r="M393" s="54"/>
      <c r="N393" s="54"/>
      <c r="O393" s="54"/>
      <c r="P393" s="54"/>
      <c r="Q393" s="54"/>
      <c r="R393" s="54"/>
      <c r="S393" s="55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</row>
    <row r="394" spans="1:47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4"/>
      <c r="M394" s="54"/>
      <c r="N394" s="54"/>
      <c r="O394" s="54"/>
      <c r="P394" s="54"/>
      <c r="Q394" s="54"/>
      <c r="R394" s="54"/>
      <c r="S394" s="55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</row>
    <row r="395" spans="1:47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4"/>
      <c r="M395" s="54"/>
      <c r="N395" s="54"/>
      <c r="O395" s="54"/>
      <c r="P395" s="54"/>
      <c r="Q395" s="54"/>
      <c r="R395" s="54"/>
      <c r="S395" s="55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</row>
    <row r="396" spans="1:47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4"/>
      <c r="M396" s="54"/>
      <c r="N396" s="54"/>
      <c r="O396" s="54"/>
      <c r="P396" s="54"/>
      <c r="Q396" s="54"/>
      <c r="R396" s="54"/>
      <c r="S396" s="55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</row>
    <row r="397" spans="1:47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4"/>
      <c r="M397" s="54"/>
      <c r="N397" s="54"/>
      <c r="O397" s="54"/>
      <c r="P397" s="54"/>
      <c r="Q397" s="54"/>
      <c r="R397" s="54"/>
      <c r="S397" s="55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</row>
    <row r="398" spans="1:47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4"/>
      <c r="M398" s="54"/>
      <c r="N398" s="54"/>
      <c r="O398" s="54"/>
      <c r="P398" s="54"/>
      <c r="Q398" s="54"/>
      <c r="R398" s="54"/>
      <c r="S398" s="55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</row>
    <row r="399" spans="1:47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4"/>
      <c r="M399" s="54"/>
      <c r="N399" s="54"/>
      <c r="O399" s="54"/>
      <c r="P399" s="54"/>
      <c r="Q399" s="54"/>
      <c r="R399" s="54"/>
      <c r="S399" s="55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</row>
    <row r="400" spans="1:47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4"/>
      <c r="M400" s="54"/>
      <c r="N400" s="54"/>
      <c r="O400" s="54"/>
      <c r="P400" s="54"/>
      <c r="Q400" s="54"/>
      <c r="R400" s="54"/>
      <c r="S400" s="55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</row>
    <row r="401" spans="1:47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4"/>
      <c r="M401" s="54"/>
      <c r="N401" s="54"/>
      <c r="O401" s="54"/>
      <c r="P401" s="54"/>
      <c r="Q401" s="54"/>
      <c r="R401" s="54"/>
      <c r="S401" s="55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</row>
    <row r="402" spans="1:47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4"/>
      <c r="M402" s="54"/>
      <c r="N402" s="54"/>
      <c r="O402" s="54"/>
      <c r="P402" s="54"/>
      <c r="Q402" s="54"/>
      <c r="R402" s="54"/>
      <c r="S402" s="55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</row>
    <row r="403" spans="1:47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4"/>
      <c r="M403" s="54"/>
      <c r="N403" s="54"/>
      <c r="O403" s="54"/>
      <c r="P403" s="54"/>
      <c r="Q403" s="54"/>
      <c r="R403" s="54"/>
      <c r="S403" s="55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</row>
    <row r="404" spans="1:47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4"/>
      <c r="M404" s="54"/>
      <c r="N404" s="54"/>
      <c r="O404" s="54"/>
      <c r="P404" s="54"/>
      <c r="Q404" s="54"/>
      <c r="R404" s="54"/>
      <c r="S404" s="55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</row>
    <row r="405" spans="1:47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4"/>
      <c r="M405" s="54"/>
      <c r="N405" s="54"/>
      <c r="O405" s="54"/>
      <c r="P405" s="54"/>
      <c r="Q405" s="54"/>
      <c r="R405" s="54"/>
      <c r="S405" s="55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</row>
    <row r="406" spans="1:47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4"/>
      <c r="M406" s="54"/>
      <c r="N406" s="54"/>
      <c r="O406" s="54"/>
      <c r="P406" s="54"/>
      <c r="Q406" s="54"/>
      <c r="R406" s="54"/>
      <c r="S406" s="55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</row>
    <row r="407" spans="1:47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4"/>
      <c r="M407" s="54"/>
      <c r="N407" s="54"/>
      <c r="O407" s="54"/>
      <c r="P407" s="54"/>
      <c r="Q407" s="54"/>
      <c r="R407" s="54"/>
      <c r="S407" s="55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</row>
    <row r="408" spans="1:47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4"/>
      <c r="M408" s="54"/>
      <c r="N408" s="54"/>
      <c r="O408" s="54"/>
      <c r="P408" s="54"/>
      <c r="Q408" s="54"/>
      <c r="R408" s="54"/>
      <c r="S408" s="55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</row>
    <row r="409" spans="1:47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4"/>
      <c r="M409" s="54"/>
      <c r="N409" s="54"/>
      <c r="O409" s="54"/>
      <c r="P409" s="54"/>
      <c r="Q409" s="54"/>
      <c r="R409" s="54"/>
      <c r="S409" s="55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</row>
    <row r="410" spans="1:47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4"/>
      <c r="M410" s="54"/>
      <c r="N410" s="54"/>
      <c r="O410" s="54"/>
      <c r="P410" s="54"/>
      <c r="Q410" s="54"/>
      <c r="R410" s="54"/>
      <c r="S410" s="55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</row>
    <row r="411" spans="1:47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4"/>
      <c r="M411" s="54"/>
      <c r="N411" s="54"/>
      <c r="O411" s="54"/>
      <c r="P411" s="54"/>
      <c r="Q411" s="54"/>
      <c r="R411" s="54"/>
      <c r="S411" s="55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</row>
    <row r="412" spans="1:47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4"/>
      <c r="M412" s="54"/>
      <c r="N412" s="54"/>
      <c r="O412" s="54"/>
      <c r="P412" s="54"/>
      <c r="Q412" s="54"/>
      <c r="R412" s="54"/>
      <c r="S412" s="55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</row>
    <row r="413" spans="1:47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4"/>
      <c r="M413" s="54"/>
      <c r="N413" s="54"/>
      <c r="O413" s="54"/>
      <c r="P413" s="54"/>
      <c r="Q413" s="54"/>
      <c r="R413" s="54"/>
      <c r="S413" s="55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</row>
    <row r="414" spans="1:47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4"/>
      <c r="M414" s="54"/>
      <c r="N414" s="54"/>
      <c r="O414" s="54"/>
      <c r="P414" s="54"/>
      <c r="Q414" s="54"/>
      <c r="R414" s="54"/>
      <c r="S414" s="55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</row>
    <row r="415" spans="1:47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4"/>
      <c r="M415" s="54"/>
      <c r="N415" s="54"/>
      <c r="O415" s="54"/>
      <c r="P415" s="54"/>
      <c r="Q415" s="54"/>
      <c r="R415" s="54"/>
      <c r="S415" s="55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</row>
    <row r="416" spans="1:47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4"/>
      <c r="M416" s="54"/>
      <c r="N416" s="54"/>
      <c r="O416" s="54"/>
      <c r="P416" s="54"/>
      <c r="Q416" s="54"/>
      <c r="R416" s="54"/>
      <c r="S416" s="55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</row>
    <row r="417" spans="1:47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4"/>
      <c r="M417" s="54"/>
      <c r="N417" s="54"/>
      <c r="O417" s="54"/>
      <c r="P417" s="54"/>
      <c r="Q417" s="54"/>
      <c r="R417" s="54"/>
      <c r="S417" s="55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</row>
    <row r="418" spans="1:47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4"/>
      <c r="M418" s="54"/>
      <c r="N418" s="54"/>
      <c r="O418" s="54"/>
      <c r="P418" s="54"/>
      <c r="Q418" s="54"/>
      <c r="R418" s="54"/>
      <c r="S418" s="55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3"/>
      <c r="AM418" s="53"/>
      <c r="AN418" s="53"/>
      <c r="AO418" s="53"/>
      <c r="AP418" s="53"/>
      <c r="AQ418" s="53"/>
      <c r="AR418" s="53"/>
      <c r="AS418" s="53"/>
      <c r="AT418" s="53"/>
      <c r="AU418" s="53"/>
    </row>
    <row r="419" spans="1:47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4"/>
      <c r="M419" s="54"/>
      <c r="N419" s="54"/>
      <c r="O419" s="54"/>
      <c r="P419" s="54"/>
      <c r="Q419" s="54"/>
      <c r="R419" s="54"/>
      <c r="S419" s="55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3"/>
      <c r="AM419" s="53"/>
      <c r="AN419" s="53"/>
      <c r="AO419" s="53"/>
      <c r="AP419" s="53"/>
      <c r="AQ419" s="53"/>
      <c r="AR419" s="53"/>
      <c r="AS419" s="53"/>
      <c r="AT419" s="53"/>
      <c r="AU419" s="53"/>
    </row>
    <row r="420" spans="1:47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4"/>
      <c r="M420" s="54"/>
      <c r="N420" s="54"/>
      <c r="O420" s="54"/>
      <c r="P420" s="54"/>
      <c r="Q420" s="54"/>
      <c r="R420" s="54"/>
      <c r="S420" s="55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</row>
    <row r="421" spans="1:47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4"/>
      <c r="M421" s="54"/>
      <c r="N421" s="54"/>
      <c r="O421" s="54"/>
      <c r="P421" s="54"/>
      <c r="Q421" s="54"/>
      <c r="R421" s="54"/>
      <c r="S421" s="55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</row>
    <row r="422" spans="1:47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4"/>
      <c r="M422" s="54"/>
      <c r="N422" s="54"/>
      <c r="O422" s="54"/>
      <c r="P422" s="54"/>
      <c r="Q422" s="54"/>
      <c r="R422" s="54"/>
      <c r="S422" s="55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3"/>
      <c r="AM422" s="53"/>
      <c r="AN422" s="53"/>
      <c r="AO422" s="53"/>
      <c r="AP422" s="53"/>
      <c r="AQ422" s="53"/>
      <c r="AR422" s="53"/>
      <c r="AS422" s="53"/>
      <c r="AT422" s="53"/>
      <c r="AU422" s="53"/>
    </row>
    <row r="423" spans="1:47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4"/>
      <c r="M423" s="54"/>
      <c r="N423" s="54"/>
      <c r="O423" s="54"/>
      <c r="P423" s="54"/>
      <c r="Q423" s="54"/>
      <c r="R423" s="54"/>
      <c r="S423" s="55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3"/>
      <c r="AM423" s="53"/>
      <c r="AN423" s="53"/>
      <c r="AO423" s="53"/>
      <c r="AP423" s="53"/>
      <c r="AQ423" s="53"/>
      <c r="AR423" s="53"/>
      <c r="AS423" s="53"/>
      <c r="AT423" s="53"/>
      <c r="AU423" s="53"/>
    </row>
    <row r="424" spans="1:47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4"/>
      <c r="M424" s="54"/>
      <c r="N424" s="54"/>
      <c r="O424" s="54"/>
      <c r="P424" s="54"/>
      <c r="Q424" s="54"/>
      <c r="R424" s="54"/>
      <c r="S424" s="55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3"/>
      <c r="AM424" s="53"/>
      <c r="AN424" s="53"/>
      <c r="AO424" s="53"/>
      <c r="AP424" s="53"/>
      <c r="AQ424" s="53"/>
      <c r="AR424" s="53"/>
      <c r="AS424" s="53"/>
      <c r="AT424" s="53"/>
      <c r="AU424" s="53"/>
    </row>
    <row r="425" spans="1:47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4"/>
      <c r="M425" s="54"/>
      <c r="N425" s="54"/>
      <c r="O425" s="54"/>
      <c r="P425" s="54"/>
      <c r="Q425" s="54"/>
      <c r="R425" s="54"/>
      <c r="S425" s="55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3"/>
      <c r="AM425" s="53"/>
      <c r="AN425" s="53"/>
      <c r="AO425" s="53"/>
      <c r="AP425" s="53"/>
      <c r="AQ425" s="53"/>
      <c r="AR425" s="53"/>
      <c r="AS425" s="53"/>
      <c r="AT425" s="53"/>
      <c r="AU425" s="53"/>
    </row>
    <row r="426" spans="1:47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4"/>
      <c r="M426" s="54"/>
      <c r="N426" s="54"/>
      <c r="O426" s="54"/>
      <c r="P426" s="54"/>
      <c r="Q426" s="54"/>
      <c r="R426" s="54"/>
      <c r="S426" s="55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3"/>
      <c r="AM426" s="53"/>
      <c r="AN426" s="53"/>
      <c r="AO426" s="53"/>
      <c r="AP426" s="53"/>
      <c r="AQ426" s="53"/>
      <c r="AR426" s="53"/>
      <c r="AS426" s="53"/>
      <c r="AT426" s="53"/>
      <c r="AU426" s="53"/>
    </row>
    <row r="427" spans="1:47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4"/>
      <c r="M427" s="54"/>
      <c r="N427" s="54"/>
      <c r="O427" s="54"/>
      <c r="P427" s="54"/>
      <c r="Q427" s="54"/>
      <c r="R427" s="54"/>
      <c r="S427" s="55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3"/>
      <c r="AM427" s="53"/>
      <c r="AN427" s="53"/>
      <c r="AO427" s="53"/>
      <c r="AP427" s="53"/>
      <c r="AQ427" s="53"/>
      <c r="AR427" s="53"/>
      <c r="AS427" s="53"/>
      <c r="AT427" s="53"/>
      <c r="AU427" s="53"/>
    </row>
    <row r="428" spans="1:47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4"/>
      <c r="M428" s="54"/>
      <c r="N428" s="54"/>
      <c r="O428" s="54"/>
      <c r="P428" s="54"/>
      <c r="Q428" s="54"/>
      <c r="R428" s="54"/>
      <c r="S428" s="55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3"/>
      <c r="AM428" s="53"/>
      <c r="AN428" s="53"/>
      <c r="AO428" s="53"/>
      <c r="AP428" s="53"/>
      <c r="AQ428" s="53"/>
      <c r="AR428" s="53"/>
      <c r="AS428" s="53"/>
      <c r="AT428" s="53"/>
      <c r="AU428" s="53"/>
    </row>
    <row r="429" spans="1:47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4"/>
      <c r="M429" s="54"/>
      <c r="N429" s="54"/>
      <c r="O429" s="54"/>
      <c r="P429" s="54"/>
      <c r="Q429" s="54"/>
      <c r="R429" s="54"/>
      <c r="S429" s="55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3"/>
      <c r="AM429" s="53"/>
      <c r="AN429" s="53"/>
      <c r="AO429" s="53"/>
      <c r="AP429" s="53"/>
      <c r="AQ429" s="53"/>
      <c r="AR429" s="53"/>
      <c r="AS429" s="53"/>
      <c r="AT429" s="53"/>
      <c r="AU429" s="53"/>
    </row>
    <row r="430" spans="1:47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4"/>
      <c r="M430" s="54"/>
      <c r="N430" s="54"/>
      <c r="O430" s="54"/>
      <c r="P430" s="54"/>
      <c r="Q430" s="54"/>
      <c r="R430" s="54"/>
      <c r="S430" s="55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3"/>
      <c r="AM430" s="53"/>
      <c r="AN430" s="53"/>
      <c r="AO430" s="53"/>
      <c r="AP430" s="53"/>
      <c r="AQ430" s="53"/>
      <c r="AR430" s="53"/>
      <c r="AS430" s="53"/>
      <c r="AT430" s="53"/>
      <c r="AU430" s="53"/>
    </row>
    <row r="431" spans="1:47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4"/>
      <c r="M431" s="54"/>
      <c r="N431" s="54"/>
      <c r="O431" s="54"/>
      <c r="P431" s="54"/>
      <c r="Q431" s="54"/>
      <c r="R431" s="54"/>
      <c r="S431" s="55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3"/>
      <c r="AM431" s="53"/>
      <c r="AN431" s="53"/>
      <c r="AO431" s="53"/>
      <c r="AP431" s="53"/>
      <c r="AQ431" s="53"/>
      <c r="AR431" s="53"/>
      <c r="AS431" s="53"/>
      <c r="AT431" s="53"/>
      <c r="AU431" s="53"/>
    </row>
    <row r="432" spans="1:47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4"/>
      <c r="M432" s="54"/>
      <c r="N432" s="54"/>
      <c r="O432" s="54"/>
      <c r="P432" s="54"/>
      <c r="Q432" s="54"/>
      <c r="R432" s="54"/>
      <c r="S432" s="55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3"/>
      <c r="AM432" s="53"/>
      <c r="AN432" s="53"/>
      <c r="AO432" s="53"/>
      <c r="AP432" s="53"/>
      <c r="AQ432" s="53"/>
      <c r="AR432" s="53"/>
      <c r="AS432" s="53"/>
      <c r="AT432" s="53"/>
      <c r="AU432" s="53"/>
    </row>
    <row r="433" spans="1:47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4"/>
      <c r="M433" s="54"/>
      <c r="N433" s="54"/>
      <c r="O433" s="54"/>
      <c r="P433" s="54"/>
      <c r="Q433" s="54"/>
      <c r="R433" s="54"/>
      <c r="S433" s="55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3"/>
      <c r="AM433" s="53"/>
      <c r="AN433" s="53"/>
      <c r="AO433" s="53"/>
      <c r="AP433" s="53"/>
      <c r="AQ433" s="53"/>
      <c r="AR433" s="53"/>
      <c r="AS433" s="53"/>
      <c r="AT433" s="53"/>
      <c r="AU433" s="53"/>
    </row>
    <row r="434" spans="1:47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4"/>
      <c r="M434" s="54"/>
      <c r="N434" s="54"/>
      <c r="O434" s="54"/>
      <c r="P434" s="54"/>
      <c r="Q434" s="54"/>
      <c r="R434" s="54"/>
      <c r="S434" s="55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3"/>
      <c r="AM434" s="53"/>
      <c r="AN434" s="53"/>
      <c r="AO434" s="53"/>
      <c r="AP434" s="53"/>
      <c r="AQ434" s="53"/>
      <c r="AR434" s="53"/>
      <c r="AS434" s="53"/>
      <c r="AT434" s="53"/>
      <c r="AU434" s="53"/>
    </row>
    <row r="435" spans="1:47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4"/>
      <c r="M435" s="54"/>
      <c r="N435" s="54"/>
      <c r="O435" s="54"/>
      <c r="P435" s="54"/>
      <c r="Q435" s="54"/>
      <c r="R435" s="54"/>
      <c r="S435" s="55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3"/>
      <c r="AM435" s="53"/>
      <c r="AN435" s="53"/>
      <c r="AO435" s="53"/>
      <c r="AP435" s="53"/>
      <c r="AQ435" s="53"/>
      <c r="AR435" s="53"/>
      <c r="AS435" s="53"/>
      <c r="AT435" s="53"/>
      <c r="AU435" s="53"/>
    </row>
    <row r="436" spans="1:47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4"/>
      <c r="M436" s="54"/>
      <c r="N436" s="54"/>
      <c r="O436" s="54"/>
      <c r="P436" s="54"/>
      <c r="Q436" s="54"/>
      <c r="R436" s="54"/>
      <c r="S436" s="55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3"/>
      <c r="AM436" s="53"/>
      <c r="AN436" s="53"/>
      <c r="AO436" s="53"/>
      <c r="AP436" s="53"/>
      <c r="AQ436" s="53"/>
      <c r="AR436" s="53"/>
      <c r="AS436" s="53"/>
      <c r="AT436" s="53"/>
      <c r="AU436" s="53"/>
    </row>
    <row r="437" spans="1:47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4"/>
      <c r="M437" s="54"/>
      <c r="N437" s="54"/>
      <c r="O437" s="54"/>
      <c r="P437" s="54"/>
      <c r="Q437" s="54"/>
      <c r="R437" s="54"/>
      <c r="S437" s="55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3"/>
      <c r="AM437" s="53"/>
      <c r="AN437" s="53"/>
      <c r="AO437" s="53"/>
      <c r="AP437" s="53"/>
      <c r="AQ437" s="53"/>
      <c r="AR437" s="53"/>
      <c r="AS437" s="53"/>
      <c r="AT437" s="53"/>
      <c r="AU437" s="53"/>
    </row>
    <row r="438" spans="1:47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4"/>
      <c r="M438" s="54"/>
      <c r="N438" s="54"/>
      <c r="O438" s="54"/>
      <c r="P438" s="54"/>
      <c r="Q438" s="54"/>
      <c r="R438" s="54"/>
      <c r="S438" s="55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3"/>
      <c r="AM438" s="53"/>
      <c r="AN438" s="53"/>
      <c r="AO438" s="53"/>
      <c r="AP438" s="53"/>
      <c r="AQ438" s="53"/>
      <c r="AR438" s="53"/>
      <c r="AS438" s="53"/>
      <c r="AT438" s="53"/>
      <c r="AU438" s="53"/>
    </row>
    <row r="439" spans="1:47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4"/>
      <c r="M439" s="54"/>
      <c r="N439" s="54"/>
      <c r="O439" s="54"/>
      <c r="P439" s="54"/>
      <c r="Q439" s="54"/>
      <c r="R439" s="54"/>
      <c r="S439" s="55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3"/>
      <c r="AM439" s="53"/>
      <c r="AN439" s="53"/>
      <c r="AO439" s="53"/>
      <c r="AP439" s="53"/>
      <c r="AQ439" s="53"/>
      <c r="AR439" s="53"/>
      <c r="AS439" s="53"/>
      <c r="AT439" s="53"/>
      <c r="AU439" s="53"/>
    </row>
    <row r="440" spans="1:47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4"/>
      <c r="M440" s="54"/>
      <c r="N440" s="54"/>
      <c r="O440" s="54"/>
      <c r="P440" s="54"/>
      <c r="Q440" s="54"/>
      <c r="R440" s="54"/>
      <c r="S440" s="55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3"/>
      <c r="AM440" s="53"/>
      <c r="AN440" s="53"/>
      <c r="AO440" s="53"/>
      <c r="AP440" s="53"/>
      <c r="AQ440" s="53"/>
      <c r="AR440" s="53"/>
      <c r="AS440" s="53"/>
      <c r="AT440" s="53"/>
      <c r="AU440" s="53"/>
    </row>
    <row r="441" spans="1:47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4"/>
      <c r="M441" s="54"/>
      <c r="N441" s="54"/>
      <c r="O441" s="54"/>
      <c r="P441" s="54"/>
      <c r="Q441" s="54"/>
      <c r="R441" s="54"/>
      <c r="S441" s="55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3"/>
      <c r="AM441" s="53"/>
      <c r="AN441" s="53"/>
      <c r="AO441" s="53"/>
      <c r="AP441" s="53"/>
      <c r="AQ441" s="53"/>
      <c r="AR441" s="53"/>
      <c r="AS441" s="53"/>
      <c r="AT441" s="53"/>
      <c r="AU441" s="53"/>
    </row>
    <row r="442" spans="1:47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4"/>
      <c r="M442" s="54"/>
      <c r="N442" s="54"/>
      <c r="O442" s="54"/>
      <c r="P442" s="54"/>
      <c r="Q442" s="54"/>
      <c r="R442" s="54"/>
      <c r="S442" s="55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3"/>
      <c r="AM442" s="53"/>
      <c r="AN442" s="53"/>
      <c r="AO442" s="53"/>
      <c r="AP442" s="53"/>
      <c r="AQ442" s="53"/>
      <c r="AR442" s="53"/>
      <c r="AS442" s="53"/>
      <c r="AT442" s="53"/>
      <c r="AU442" s="53"/>
    </row>
    <row r="443" spans="1:47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4"/>
      <c r="M443" s="54"/>
      <c r="N443" s="54"/>
      <c r="O443" s="54"/>
      <c r="P443" s="54"/>
      <c r="Q443" s="54"/>
      <c r="R443" s="54"/>
      <c r="S443" s="55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3"/>
      <c r="AM443" s="53"/>
      <c r="AN443" s="53"/>
      <c r="AO443" s="53"/>
      <c r="AP443" s="53"/>
      <c r="AQ443" s="53"/>
      <c r="AR443" s="53"/>
      <c r="AS443" s="53"/>
      <c r="AT443" s="53"/>
      <c r="AU443" s="53"/>
    </row>
    <row r="444" spans="1:47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4"/>
      <c r="M444" s="54"/>
      <c r="N444" s="54"/>
      <c r="O444" s="54"/>
      <c r="P444" s="54"/>
      <c r="Q444" s="54"/>
      <c r="R444" s="54"/>
      <c r="S444" s="55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3"/>
      <c r="AM444" s="53"/>
      <c r="AN444" s="53"/>
      <c r="AO444" s="53"/>
      <c r="AP444" s="53"/>
      <c r="AQ444" s="53"/>
      <c r="AR444" s="53"/>
      <c r="AS444" s="53"/>
      <c r="AT444" s="53"/>
      <c r="AU444" s="53"/>
    </row>
    <row r="445" spans="1:47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4"/>
      <c r="M445" s="54"/>
      <c r="N445" s="54"/>
      <c r="O445" s="54"/>
      <c r="P445" s="54"/>
      <c r="Q445" s="54"/>
      <c r="R445" s="54"/>
      <c r="S445" s="55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3"/>
      <c r="AM445" s="53"/>
      <c r="AN445" s="53"/>
      <c r="AO445" s="53"/>
      <c r="AP445" s="53"/>
      <c r="AQ445" s="53"/>
      <c r="AR445" s="53"/>
      <c r="AS445" s="53"/>
      <c r="AT445" s="53"/>
      <c r="AU445" s="53"/>
    </row>
    <row r="446" spans="1:47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4"/>
      <c r="M446" s="54"/>
      <c r="N446" s="54"/>
      <c r="O446" s="54"/>
      <c r="P446" s="54"/>
      <c r="Q446" s="54"/>
      <c r="R446" s="54"/>
      <c r="S446" s="55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3"/>
      <c r="AM446" s="53"/>
      <c r="AN446" s="53"/>
      <c r="AO446" s="53"/>
      <c r="AP446" s="53"/>
      <c r="AQ446" s="53"/>
      <c r="AR446" s="53"/>
      <c r="AS446" s="53"/>
      <c r="AT446" s="53"/>
      <c r="AU446" s="53"/>
    </row>
    <row r="447" spans="1:47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4"/>
      <c r="M447" s="54"/>
      <c r="N447" s="54"/>
      <c r="O447" s="54"/>
      <c r="P447" s="54"/>
      <c r="Q447" s="54"/>
      <c r="R447" s="54"/>
      <c r="S447" s="55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</row>
    <row r="448" spans="1:47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4"/>
      <c r="M448" s="54"/>
      <c r="N448" s="54"/>
      <c r="O448" s="54"/>
      <c r="P448" s="54"/>
      <c r="Q448" s="54"/>
      <c r="R448" s="54"/>
      <c r="S448" s="55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3"/>
      <c r="AM448" s="53"/>
      <c r="AN448" s="53"/>
      <c r="AO448" s="53"/>
      <c r="AP448" s="53"/>
      <c r="AQ448" s="53"/>
      <c r="AR448" s="53"/>
      <c r="AS448" s="53"/>
      <c r="AT448" s="53"/>
      <c r="AU448" s="53"/>
    </row>
    <row r="449" spans="1:47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4"/>
      <c r="M449" s="54"/>
      <c r="N449" s="54"/>
      <c r="O449" s="54"/>
      <c r="P449" s="54"/>
      <c r="Q449" s="54"/>
      <c r="R449" s="54"/>
      <c r="S449" s="55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3"/>
      <c r="AM449" s="53"/>
      <c r="AN449" s="53"/>
      <c r="AO449" s="53"/>
      <c r="AP449" s="53"/>
      <c r="AQ449" s="53"/>
      <c r="AR449" s="53"/>
      <c r="AS449" s="53"/>
      <c r="AT449" s="53"/>
      <c r="AU449" s="53"/>
    </row>
    <row r="450" spans="1:47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4"/>
      <c r="M450" s="54"/>
      <c r="N450" s="54"/>
      <c r="O450" s="54"/>
      <c r="P450" s="54"/>
      <c r="Q450" s="54"/>
      <c r="R450" s="54"/>
      <c r="S450" s="55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3"/>
      <c r="AM450" s="53"/>
      <c r="AN450" s="53"/>
      <c r="AO450" s="53"/>
      <c r="AP450" s="53"/>
      <c r="AQ450" s="53"/>
      <c r="AR450" s="53"/>
      <c r="AS450" s="53"/>
      <c r="AT450" s="53"/>
      <c r="AU450" s="53"/>
    </row>
    <row r="451" spans="1:47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4"/>
      <c r="M451" s="54"/>
      <c r="N451" s="54"/>
      <c r="O451" s="54"/>
      <c r="P451" s="54"/>
      <c r="Q451" s="54"/>
      <c r="R451" s="54"/>
      <c r="S451" s="55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3"/>
      <c r="AM451" s="53"/>
      <c r="AN451" s="53"/>
      <c r="AO451" s="53"/>
      <c r="AP451" s="53"/>
      <c r="AQ451" s="53"/>
      <c r="AR451" s="53"/>
      <c r="AS451" s="53"/>
      <c r="AT451" s="53"/>
      <c r="AU451" s="53"/>
    </row>
    <row r="452" spans="1:47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4"/>
      <c r="M452" s="54"/>
      <c r="N452" s="54"/>
      <c r="O452" s="54"/>
      <c r="P452" s="54"/>
      <c r="Q452" s="54"/>
      <c r="R452" s="54"/>
      <c r="S452" s="55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3"/>
      <c r="AM452" s="53"/>
      <c r="AN452" s="53"/>
      <c r="AO452" s="53"/>
      <c r="AP452" s="53"/>
      <c r="AQ452" s="53"/>
      <c r="AR452" s="53"/>
      <c r="AS452" s="53"/>
      <c r="AT452" s="53"/>
      <c r="AU452" s="53"/>
    </row>
    <row r="453" spans="1:47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4"/>
      <c r="M453" s="54"/>
      <c r="N453" s="54"/>
      <c r="O453" s="54"/>
      <c r="P453" s="54"/>
      <c r="Q453" s="54"/>
      <c r="R453" s="54"/>
      <c r="S453" s="55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3"/>
      <c r="AM453" s="53"/>
      <c r="AN453" s="53"/>
      <c r="AO453" s="53"/>
      <c r="AP453" s="53"/>
      <c r="AQ453" s="53"/>
      <c r="AR453" s="53"/>
      <c r="AS453" s="53"/>
      <c r="AT453" s="53"/>
      <c r="AU453" s="53"/>
    </row>
    <row r="454" spans="1:47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4"/>
      <c r="M454" s="54"/>
      <c r="N454" s="54"/>
      <c r="O454" s="54"/>
      <c r="P454" s="54"/>
      <c r="Q454" s="54"/>
      <c r="R454" s="54"/>
      <c r="S454" s="55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3"/>
      <c r="AM454" s="53"/>
      <c r="AN454" s="53"/>
      <c r="AO454" s="53"/>
      <c r="AP454" s="53"/>
      <c r="AQ454" s="53"/>
      <c r="AR454" s="53"/>
      <c r="AS454" s="53"/>
      <c r="AT454" s="53"/>
      <c r="AU454" s="53"/>
    </row>
    <row r="455" spans="1:47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4"/>
      <c r="M455" s="54"/>
      <c r="N455" s="54"/>
      <c r="O455" s="54"/>
      <c r="P455" s="54"/>
      <c r="Q455" s="54"/>
      <c r="R455" s="54"/>
      <c r="S455" s="55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3"/>
      <c r="AM455" s="53"/>
      <c r="AN455" s="53"/>
      <c r="AO455" s="53"/>
      <c r="AP455" s="53"/>
      <c r="AQ455" s="53"/>
      <c r="AR455" s="53"/>
      <c r="AS455" s="53"/>
      <c r="AT455" s="53"/>
      <c r="AU455" s="53"/>
    </row>
    <row r="456" spans="1:47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4"/>
      <c r="M456" s="54"/>
      <c r="N456" s="54"/>
      <c r="O456" s="54"/>
      <c r="P456" s="54"/>
      <c r="Q456" s="54"/>
      <c r="R456" s="54"/>
      <c r="S456" s="55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3"/>
      <c r="AM456" s="53"/>
      <c r="AN456" s="53"/>
      <c r="AO456" s="53"/>
      <c r="AP456" s="53"/>
      <c r="AQ456" s="53"/>
      <c r="AR456" s="53"/>
      <c r="AS456" s="53"/>
      <c r="AT456" s="53"/>
      <c r="AU456" s="53"/>
    </row>
    <row r="457" spans="1:47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4"/>
      <c r="M457" s="54"/>
      <c r="N457" s="54"/>
      <c r="O457" s="54"/>
      <c r="P457" s="54"/>
      <c r="Q457" s="54"/>
      <c r="R457" s="54"/>
      <c r="S457" s="55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</row>
    <row r="458" spans="1:47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4"/>
      <c r="M458" s="54"/>
      <c r="N458" s="54"/>
      <c r="O458" s="54"/>
      <c r="P458" s="54"/>
      <c r="Q458" s="54"/>
      <c r="R458" s="54"/>
      <c r="S458" s="55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3"/>
      <c r="AM458" s="53"/>
      <c r="AN458" s="53"/>
      <c r="AO458" s="53"/>
      <c r="AP458" s="53"/>
      <c r="AQ458" s="53"/>
      <c r="AR458" s="53"/>
      <c r="AS458" s="53"/>
      <c r="AT458" s="53"/>
      <c r="AU458" s="53"/>
    </row>
    <row r="459" spans="1:47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4"/>
      <c r="M459" s="54"/>
      <c r="N459" s="54"/>
      <c r="O459" s="54"/>
      <c r="P459" s="54"/>
      <c r="Q459" s="54"/>
      <c r="R459" s="54"/>
      <c r="S459" s="55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3"/>
      <c r="AM459" s="53"/>
      <c r="AN459" s="53"/>
      <c r="AO459" s="53"/>
      <c r="AP459" s="53"/>
      <c r="AQ459" s="53"/>
      <c r="AR459" s="53"/>
      <c r="AS459" s="53"/>
      <c r="AT459" s="53"/>
      <c r="AU459" s="53"/>
    </row>
    <row r="460" spans="1:47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4"/>
      <c r="M460" s="54"/>
      <c r="N460" s="54"/>
      <c r="O460" s="54"/>
      <c r="P460" s="54"/>
      <c r="Q460" s="54"/>
      <c r="R460" s="54"/>
      <c r="S460" s="55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3"/>
      <c r="AM460" s="53"/>
      <c r="AN460" s="53"/>
      <c r="AO460" s="53"/>
      <c r="AP460" s="53"/>
      <c r="AQ460" s="53"/>
      <c r="AR460" s="53"/>
      <c r="AS460" s="53"/>
      <c r="AT460" s="53"/>
      <c r="AU460" s="53"/>
    </row>
    <row r="461" spans="1:47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4"/>
      <c r="M461" s="54"/>
      <c r="N461" s="54"/>
      <c r="O461" s="54"/>
      <c r="P461" s="54"/>
      <c r="Q461" s="54"/>
      <c r="R461" s="54"/>
      <c r="S461" s="55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3"/>
      <c r="AM461" s="53"/>
      <c r="AN461" s="53"/>
      <c r="AO461" s="53"/>
      <c r="AP461" s="53"/>
      <c r="AQ461" s="53"/>
      <c r="AR461" s="53"/>
      <c r="AS461" s="53"/>
      <c r="AT461" s="53"/>
      <c r="AU461" s="53"/>
    </row>
    <row r="462" spans="1:47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4"/>
      <c r="M462" s="54"/>
      <c r="N462" s="54"/>
      <c r="O462" s="54"/>
      <c r="P462" s="54"/>
      <c r="Q462" s="54"/>
      <c r="R462" s="54"/>
      <c r="S462" s="55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3"/>
      <c r="AM462" s="53"/>
      <c r="AN462" s="53"/>
      <c r="AO462" s="53"/>
      <c r="AP462" s="53"/>
      <c r="AQ462" s="53"/>
      <c r="AR462" s="53"/>
      <c r="AS462" s="53"/>
      <c r="AT462" s="53"/>
      <c r="AU462" s="53"/>
    </row>
    <row r="463" spans="1:47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4"/>
      <c r="M463" s="54"/>
      <c r="N463" s="54"/>
      <c r="O463" s="54"/>
      <c r="P463" s="54"/>
      <c r="Q463" s="54"/>
      <c r="R463" s="54"/>
      <c r="S463" s="55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</row>
    <row r="464" spans="1:47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4"/>
      <c r="M464" s="54"/>
      <c r="N464" s="54"/>
      <c r="O464" s="54"/>
      <c r="P464" s="54"/>
      <c r="Q464" s="54"/>
      <c r="R464" s="54"/>
      <c r="S464" s="55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</row>
    <row r="465" spans="1:47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4"/>
      <c r="M465" s="54"/>
      <c r="N465" s="54"/>
      <c r="O465" s="54"/>
      <c r="P465" s="54"/>
      <c r="Q465" s="54"/>
      <c r="R465" s="54"/>
      <c r="S465" s="55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</row>
    <row r="466" spans="1:47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4"/>
      <c r="M466" s="54"/>
      <c r="N466" s="54"/>
      <c r="O466" s="54"/>
      <c r="P466" s="54"/>
      <c r="Q466" s="54"/>
      <c r="R466" s="54"/>
      <c r="S466" s="55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</row>
    <row r="467" spans="1:47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4"/>
      <c r="M467" s="54"/>
      <c r="N467" s="54"/>
      <c r="O467" s="54"/>
      <c r="P467" s="54"/>
      <c r="Q467" s="54"/>
      <c r="R467" s="54"/>
      <c r="S467" s="55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</row>
    <row r="468" spans="1:47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4"/>
      <c r="M468" s="54"/>
      <c r="N468" s="54"/>
      <c r="O468" s="54"/>
      <c r="P468" s="54"/>
      <c r="Q468" s="54"/>
      <c r="R468" s="54"/>
      <c r="S468" s="55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</row>
    <row r="469" spans="1:47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4"/>
      <c r="M469" s="54"/>
      <c r="N469" s="54"/>
      <c r="O469" s="54"/>
      <c r="P469" s="54"/>
      <c r="Q469" s="54"/>
      <c r="R469" s="54"/>
      <c r="S469" s="55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</row>
    <row r="470" spans="1:47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4"/>
      <c r="M470" s="54"/>
      <c r="N470" s="54"/>
      <c r="O470" s="54"/>
      <c r="P470" s="54"/>
      <c r="Q470" s="54"/>
      <c r="R470" s="54"/>
      <c r="S470" s="55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3"/>
      <c r="AM470" s="53"/>
      <c r="AN470" s="53"/>
      <c r="AO470" s="53"/>
      <c r="AP470" s="53"/>
      <c r="AQ470" s="53"/>
      <c r="AR470" s="53"/>
      <c r="AS470" s="53"/>
      <c r="AT470" s="53"/>
      <c r="AU470" s="53"/>
    </row>
    <row r="471" spans="1:47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4"/>
      <c r="M471" s="54"/>
      <c r="N471" s="54"/>
      <c r="O471" s="54"/>
      <c r="P471" s="54"/>
      <c r="Q471" s="54"/>
      <c r="R471" s="54"/>
      <c r="S471" s="55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</row>
    <row r="472" spans="1:47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4"/>
      <c r="M472" s="54"/>
      <c r="N472" s="54"/>
      <c r="O472" s="54"/>
      <c r="P472" s="54"/>
      <c r="Q472" s="54"/>
      <c r="R472" s="54"/>
      <c r="S472" s="55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</row>
    <row r="473" spans="1:47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4"/>
      <c r="M473" s="54"/>
      <c r="N473" s="54"/>
      <c r="O473" s="54"/>
      <c r="P473" s="54"/>
      <c r="Q473" s="54"/>
      <c r="R473" s="54"/>
      <c r="S473" s="55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3"/>
      <c r="AM473" s="53"/>
      <c r="AN473" s="53"/>
      <c r="AO473" s="53"/>
      <c r="AP473" s="53"/>
      <c r="AQ473" s="53"/>
      <c r="AR473" s="53"/>
      <c r="AS473" s="53"/>
      <c r="AT473" s="53"/>
      <c r="AU473" s="53"/>
    </row>
    <row r="474" spans="1:47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4"/>
      <c r="M474" s="54"/>
      <c r="N474" s="54"/>
      <c r="O474" s="54"/>
      <c r="P474" s="54"/>
      <c r="Q474" s="54"/>
      <c r="R474" s="54"/>
      <c r="S474" s="55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</row>
    <row r="475" spans="1:47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4"/>
      <c r="M475" s="54"/>
      <c r="N475" s="54"/>
      <c r="O475" s="54"/>
      <c r="P475" s="54"/>
      <c r="Q475" s="54"/>
      <c r="R475" s="54"/>
      <c r="S475" s="55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</row>
    <row r="476" spans="1:47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4"/>
      <c r="M476" s="54"/>
      <c r="N476" s="54"/>
      <c r="O476" s="54"/>
      <c r="P476" s="54"/>
      <c r="Q476" s="54"/>
      <c r="R476" s="54"/>
      <c r="S476" s="55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</row>
    <row r="477" spans="1:47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4"/>
      <c r="M477" s="54"/>
      <c r="N477" s="54"/>
      <c r="O477" s="54"/>
      <c r="P477" s="54"/>
      <c r="Q477" s="54"/>
      <c r="R477" s="54"/>
      <c r="S477" s="55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</row>
    <row r="478" spans="1:47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4"/>
      <c r="M478" s="54"/>
      <c r="N478" s="54"/>
      <c r="O478" s="54"/>
      <c r="P478" s="54"/>
      <c r="Q478" s="54"/>
      <c r="R478" s="54"/>
      <c r="S478" s="55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3"/>
      <c r="AM478" s="53"/>
      <c r="AN478" s="53"/>
      <c r="AO478" s="53"/>
      <c r="AP478" s="53"/>
      <c r="AQ478" s="53"/>
      <c r="AR478" s="53"/>
      <c r="AS478" s="53"/>
      <c r="AT478" s="53"/>
      <c r="AU478" s="53"/>
    </row>
    <row r="479" spans="1:47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4"/>
      <c r="M479" s="54"/>
      <c r="N479" s="54"/>
      <c r="O479" s="54"/>
      <c r="P479" s="54"/>
      <c r="Q479" s="54"/>
      <c r="R479" s="54"/>
      <c r="S479" s="55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3"/>
      <c r="AM479" s="53"/>
      <c r="AN479" s="53"/>
      <c r="AO479" s="53"/>
      <c r="AP479" s="53"/>
      <c r="AQ479" s="53"/>
      <c r="AR479" s="53"/>
      <c r="AS479" s="53"/>
      <c r="AT479" s="53"/>
      <c r="AU479" s="53"/>
    </row>
    <row r="480" spans="1:47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4"/>
      <c r="M480" s="54"/>
      <c r="N480" s="54"/>
      <c r="O480" s="54"/>
      <c r="P480" s="54"/>
      <c r="Q480" s="54"/>
      <c r="R480" s="54"/>
      <c r="S480" s="55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</row>
    <row r="481" spans="1:47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4"/>
      <c r="M481" s="54"/>
      <c r="N481" s="54"/>
      <c r="O481" s="54"/>
      <c r="P481" s="54"/>
      <c r="Q481" s="54"/>
      <c r="R481" s="54"/>
      <c r="S481" s="55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</row>
    <row r="482" spans="1:47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4"/>
      <c r="M482" s="54"/>
      <c r="N482" s="54"/>
      <c r="O482" s="54"/>
      <c r="P482" s="54"/>
      <c r="Q482" s="54"/>
      <c r="R482" s="54"/>
      <c r="S482" s="55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</row>
    <row r="483" spans="1:47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4"/>
      <c r="M483" s="54"/>
      <c r="N483" s="54"/>
      <c r="O483" s="54"/>
      <c r="P483" s="54"/>
      <c r="Q483" s="54"/>
      <c r="R483" s="54"/>
      <c r="S483" s="55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3"/>
      <c r="AM483" s="53"/>
      <c r="AN483" s="53"/>
      <c r="AO483" s="53"/>
      <c r="AP483" s="53"/>
      <c r="AQ483" s="53"/>
      <c r="AR483" s="53"/>
      <c r="AS483" s="53"/>
      <c r="AT483" s="53"/>
      <c r="AU483" s="53"/>
    </row>
    <row r="484" spans="1:47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4"/>
      <c r="M484" s="54"/>
      <c r="N484" s="54"/>
      <c r="O484" s="54"/>
      <c r="P484" s="54"/>
      <c r="Q484" s="54"/>
      <c r="R484" s="54"/>
      <c r="S484" s="55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</row>
    <row r="485" spans="1:47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4"/>
      <c r="M485" s="54"/>
      <c r="N485" s="54"/>
      <c r="O485" s="54"/>
      <c r="P485" s="54"/>
      <c r="Q485" s="54"/>
      <c r="R485" s="54"/>
      <c r="S485" s="55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</row>
    <row r="486" spans="1:47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4"/>
      <c r="M486" s="54"/>
      <c r="N486" s="54"/>
      <c r="O486" s="54"/>
      <c r="P486" s="54"/>
      <c r="Q486" s="54"/>
      <c r="R486" s="54"/>
      <c r="S486" s="55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3"/>
      <c r="AM486" s="53"/>
      <c r="AN486" s="53"/>
      <c r="AO486" s="53"/>
      <c r="AP486" s="53"/>
      <c r="AQ486" s="53"/>
      <c r="AR486" s="53"/>
      <c r="AS486" s="53"/>
      <c r="AT486" s="53"/>
      <c r="AU486" s="53"/>
    </row>
    <row r="487" spans="1:47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4"/>
      <c r="M487" s="54"/>
      <c r="N487" s="54"/>
      <c r="O487" s="54"/>
      <c r="P487" s="54"/>
      <c r="Q487" s="54"/>
      <c r="R487" s="54"/>
      <c r="S487" s="55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</row>
    <row r="488" spans="1:47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4"/>
      <c r="M488" s="54"/>
      <c r="N488" s="54"/>
      <c r="O488" s="54"/>
      <c r="P488" s="54"/>
      <c r="Q488" s="54"/>
      <c r="R488" s="54"/>
      <c r="S488" s="55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</row>
    <row r="489" spans="1:47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4"/>
      <c r="M489" s="54"/>
      <c r="N489" s="54"/>
      <c r="O489" s="54"/>
      <c r="P489" s="54"/>
      <c r="Q489" s="54"/>
      <c r="R489" s="54"/>
      <c r="S489" s="55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</row>
    <row r="490" spans="1:47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4"/>
      <c r="M490" s="54"/>
      <c r="N490" s="54"/>
      <c r="O490" s="54"/>
      <c r="P490" s="54"/>
      <c r="Q490" s="54"/>
      <c r="R490" s="54"/>
      <c r="S490" s="55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</row>
    <row r="491" spans="1:47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4"/>
      <c r="M491" s="54"/>
      <c r="N491" s="54"/>
      <c r="O491" s="54"/>
      <c r="P491" s="54"/>
      <c r="Q491" s="54"/>
      <c r="R491" s="54"/>
      <c r="S491" s="55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</row>
    <row r="492" spans="1:47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4"/>
      <c r="M492" s="54"/>
      <c r="N492" s="54"/>
      <c r="O492" s="54"/>
      <c r="P492" s="54"/>
      <c r="Q492" s="54"/>
      <c r="R492" s="54"/>
      <c r="S492" s="55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3"/>
      <c r="AM492" s="53"/>
      <c r="AN492" s="53"/>
      <c r="AO492" s="53"/>
      <c r="AP492" s="53"/>
      <c r="AQ492" s="53"/>
      <c r="AR492" s="53"/>
      <c r="AS492" s="53"/>
      <c r="AT492" s="53"/>
      <c r="AU492" s="53"/>
    </row>
    <row r="493" spans="1:47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4"/>
      <c r="M493" s="54"/>
      <c r="N493" s="54"/>
      <c r="O493" s="54"/>
      <c r="P493" s="54"/>
      <c r="Q493" s="54"/>
      <c r="R493" s="54"/>
      <c r="S493" s="55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</row>
    <row r="494" spans="1:47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4"/>
      <c r="M494" s="54"/>
      <c r="N494" s="54"/>
      <c r="O494" s="54"/>
      <c r="P494" s="54"/>
      <c r="Q494" s="54"/>
      <c r="R494" s="54"/>
      <c r="S494" s="55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3"/>
      <c r="AM494" s="53"/>
      <c r="AN494" s="53"/>
      <c r="AO494" s="53"/>
      <c r="AP494" s="53"/>
      <c r="AQ494" s="53"/>
      <c r="AR494" s="53"/>
      <c r="AS494" s="53"/>
      <c r="AT494" s="53"/>
      <c r="AU494" s="53"/>
    </row>
    <row r="495" spans="1:47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4"/>
      <c r="M495" s="54"/>
      <c r="N495" s="54"/>
      <c r="O495" s="54"/>
      <c r="P495" s="54"/>
      <c r="Q495" s="54"/>
      <c r="R495" s="54"/>
      <c r="S495" s="55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3"/>
      <c r="AM495" s="53"/>
      <c r="AN495" s="53"/>
      <c r="AO495" s="53"/>
      <c r="AP495" s="53"/>
      <c r="AQ495" s="53"/>
      <c r="AR495" s="53"/>
      <c r="AS495" s="53"/>
      <c r="AT495" s="53"/>
      <c r="AU495" s="53"/>
    </row>
    <row r="496" spans="1:47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4"/>
      <c r="M496" s="54"/>
      <c r="N496" s="54"/>
      <c r="O496" s="54"/>
      <c r="P496" s="54"/>
      <c r="Q496" s="54"/>
      <c r="R496" s="54"/>
      <c r="S496" s="55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</row>
    <row r="497" spans="1:47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4"/>
      <c r="M497" s="54"/>
      <c r="N497" s="54"/>
      <c r="O497" s="54"/>
      <c r="P497" s="54"/>
      <c r="Q497" s="54"/>
      <c r="R497" s="54"/>
      <c r="S497" s="55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3"/>
      <c r="AM497" s="53"/>
      <c r="AN497" s="53"/>
      <c r="AO497" s="53"/>
      <c r="AP497" s="53"/>
      <c r="AQ497" s="53"/>
      <c r="AR497" s="53"/>
      <c r="AS497" s="53"/>
      <c r="AT497" s="53"/>
      <c r="AU497" s="53"/>
    </row>
    <row r="498" spans="1:47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4"/>
      <c r="M498" s="54"/>
      <c r="N498" s="54"/>
      <c r="O498" s="54"/>
      <c r="P498" s="54"/>
      <c r="Q498" s="54"/>
      <c r="R498" s="54"/>
      <c r="S498" s="55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</row>
    <row r="499" spans="1:47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4"/>
      <c r="M499" s="54"/>
      <c r="N499" s="54"/>
      <c r="O499" s="54"/>
      <c r="P499" s="54"/>
      <c r="Q499" s="54"/>
      <c r="R499" s="54"/>
      <c r="S499" s="55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3"/>
      <c r="AM499" s="53"/>
      <c r="AN499" s="53"/>
      <c r="AO499" s="53"/>
      <c r="AP499" s="53"/>
      <c r="AQ499" s="53"/>
      <c r="AR499" s="53"/>
      <c r="AS499" s="53"/>
      <c r="AT499" s="53"/>
      <c r="AU499" s="53"/>
    </row>
    <row r="500" spans="1:47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4"/>
      <c r="M500" s="54"/>
      <c r="N500" s="54"/>
      <c r="O500" s="54"/>
      <c r="P500" s="54"/>
      <c r="Q500" s="54"/>
      <c r="R500" s="54"/>
      <c r="S500" s="55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</row>
    <row r="501" spans="1:47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4"/>
      <c r="M501" s="54"/>
      <c r="N501" s="54"/>
      <c r="O501" s="54"/>
      <c r="P501" s="54"/>
      <c r="Q501" s="54"/>
      <c r="R501" s="54"/>
      <c r="S501" s="55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3"/>
      <c r="AM501" s="53"/>
      <c r="AN501" s="53"/>
      <c r="AO501" s="53"/>
      <c r="AP501" s="53"/>
      <c r="AQ501" s="53"/>
      <c r="AR501" s="53"/>
      <c r="AS501" s="53"/>
      <c r="AT501" s="53"/>
      <c r="AU501" s="53"/>
    </row>
    <row r="502" spans="1:47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4"/>
      <c r="M502" s="54"/>
      <c r="N502" s="54"/>
      <c r="O502" s="54"/>
      <c r="P502" s="54"/>
      <c r="Q502" s="54"/>
      <c r="R502" s="54"/>
      <c r="S502" s="55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</row>
    <row r="503" spans="1:47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4"/>
      <c r="M503" s="54"/>
      <c r="N503" s="54"/>
      <c r="O503" s="54"/>
      <c r="P503" s="54"/>
      <c r="Q503" s="54"/>
      <c r="R503" s="54"/>
      <c r="S503" s="55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</row>
    <row r="504" spans="1:47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4"/>
      <c r="M504" s="54"/>
      <c r="N504" s="54"/>
      <c r="O504" s="54"/>
      <c r="P504" s="54"/>
      <c r="Q504" s="54"/>
      <c r="R504" s="54"/>
      <c r="S504" s="55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</row>
    <row r="505" spans="1:47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4"/>
      <c r="M505" s="54"/>
      <c r="N505" s="54"/>
      <c r="O505" s="54"/>
      <c r="P505" s="54"/>
      <c r="Q505" s="54"/>
      <c r="R505" s="54"/>
      <c r="S505" s="55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</row>
    <row r="506" spans="1:47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4"/>
      <c r="M506" s="54"/>
      <c r="N506" s="54"/>
      <c r="O506" s="54"/>
      <c r="P506" s="54"/>
      <c r="Q506" s="54"/>
      <c r="R506" s="54"/>
      <c r="S506" s="55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</row>
    <row r="507" spans="1:47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4"/>
      <c r="M507" s="54"/>
      <c r="N507" s="54"/>
      <c r="O507" s="54"/>
      <c r="P507" s="54"/>
      <c r="Q507" s="54"/>
      <c r="R507" s="54"/>
      <c r="S507" s="55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</row>
    <row r="508" spans="1:47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4"/>
      <c r="M508" s="54"/>
      <c r="N508" s="54"/>
      <c r="O508" s="54"/>
      <c r="P508" s="54"/>
      <c r="Q508" s="54"/>
      <c r="R508" s="54"/>
      <c r="S508" s="55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3"/>
      <c r="AM508" s="53"/>
      <c r="AN508" s="53"/>
      <c r="AO508" s="53"/>
      <c r="AP508" s="53"/>
      <c r="AQ508" s="53"/>
      <c r="AR508" s="53"/>
      <c r="AS508" s="53"/>
      <c r="AT508" s="53"/>
      <c r="AU508" s="53"/>
    </row>
    <row r="509" spans="1:47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4"/>
      <c r="M509" s="54"/>
      <c r="N509" s="54"/>
      <c r="O509" s="54"/>
      <c r="P509" s="54"/>
      <c r="Q509" s="54"/>
      <c r="R509" s="54"/>
      <c r="S509" s="55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</row>
    <row r="510" spans="1:47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4"/>
      <c r="M510" s="54"/>
      <c r="N510" s="54"/>
      <c r="O510" s="54"/>
      <c r="P510" s="54"/>
      <c r="Q510" s="54"/>
      <c r="R510" s="54"/>
      <c r="S510" s="55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</row>
    <row r="511" spans="1:47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4"/>
      <c r="M511" s="54"/>
      <c r="N511" s="54"/>
      <c r="O511" s="54"/>
      <c r="P511" s="54"/>
      <c r="Q511" s="54"/>
      <c r="R511" s="54"/>
      <c r="S511" s="55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</row>
    <row r="512" spans="1:47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4"/>
      <c r="M512" s="54"/>
      <c r="N512" s="54"/>
      <c r="O512" s="54"/>
      <c r="P512" s="54"/>
      <c r="Q512" s="54"/>
      <c r="R512" s="54"/>
      <c r="S512" s="55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3"/>
      <c r="AM512" s="53"/>
      <c r="AN512" s="53"/>
      <c r="AO512" s="53"/>
      <c r="AP512" s="53"/>
      <c r="AQ512" s="53"/>
      <c r="AR512" s="53"/>
      <c r="AS512" s="53"/>
      <c r="AT512" s="53"/>
      <c r="AU512" s="53"/>
    </row>
    <row r="513" spans="1:47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4"/>
      <c r="M513" s="54"/>
      <c r="N513" s="54"/>
      <c r="O513" s="54"/>
      <c r="P513" s="54"/>
      <c r="Q513" s="54"/>
      <c r="R513" s="54"/>
      <c r="S513" s="55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</row>
    <row r="514" spans="1:47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4"/>
      <c r="M514" s="54"/>
      <c r="N514" s="54"/>
      <c r="O514" s="54"/>
      <c r="P514" s="54"/>
      <c r="Q514" s="54"/>
      <c r="R514" s="54"/>
      <c r="S514" s="55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</row>
    <row r="515" spans="1:47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4"/>
      <c r="M515" s="54"/>
      <c r="N515" s="54"/>
      <c r="O515" s="54"/>
      <c r="P515" s="54"/>
      <c r="Q515" s="54"/>
      <c r="R515" s="54"/>
      <c r="S515" s="55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</row>
    <row r="516" spans="1:47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4"/>
      <c r="M516" s="54"/>
      <c r="N516" s="54"/>
      <c r="O516" s="54"/>
      <c r="P516" s="54"/>
      <c r="Q516" s="54"/>
      <c r="R516" s="54"/>
      <c r="S516" s="55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</row>
    <row r="517" spans="1:47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4"/>
      <c r="M517" s="54"/>
      <c r="N517" s="54"/>
      <c r="O517" s="54"/>
      <c r="P517" s="54"/>
      <c r="Q517" s="54"/>
      <c r="R517" s="54"/>
      <c r="S517" s="55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</row>
    <row r="518" spans="1:47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4"/>
      <c r="M518" s="54"/>
      <c r="N518" s="54"/>
      <c r="O518" s="54"/>
      <c r="P518" s="54"/>
      <c r="Q518" s="54"/>
      <c r="R518" s="54"/>
      <c r="S518" s="55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</row>
    <row r="519" spans="1:47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4"/>
      <c r="M519" s="54"/>
      <c r="N519" s="54"/>
      <c r="O519" s="54"/>
      <c r="P519" s="54"/>
      <c r="Q519" s="54"/>
      <c r="R519" s="54"/>
      <c r="S519" s="55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</row>
    <row r="520" spans="1:47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4"/>
      <c r="M520" s="54"/>
      <c r="N520" s="54"/>
      <c r="O520" s="54"/>
      <c r="P520" s="54"/>
      <c r="Q520" s="54"/>
      <c r="R520" s="54"/>
      <c r="S520" s="55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</row>
    <row r="521" spans="1:47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4"/>
      <c r="M521" s="54"/>
      <c r="N521" s="54"/>
      <c r="O521" s="54"/>
      <c r="P521" s="54"/>
      <c r="Q521" s="54"/>
      <c r="R521" s="54"/>
      <c r="S521" s="55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</row>
    <row r="522" spans="1:47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4"/>
      <c r="M522" s="54"/>
      <c r="N522" s="54"/>
      <c r="O522" s="54"/>
      <c r="P522" s="54"/>
      <c r="Q522" s="54"/>
      <c r="R522" s="54"/>
      <c r="S522" s="55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</row>
    <row r="523" spans="1:47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4"/>
      <c r="M523" s="54"/>
      <c r="N523" s="54"/>
      <c r="O523" s="54"/>
      <c r="P523" s="54"/>
      <c r="Q523" s="54"/>
      <c r="R523" s="54"/>
      <c r="S523" s="55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</row>
    <row r="524" spans="1:47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4"/>
      <c r="M524" s="54"/>
      <c r="N524" s="54"/>
      <c r="O524" s="54"/>
      <c r="P524" s="54"/>
      <c r="Q524" s="54"/>
      <c r="R524" s="54"/>
      <c r="S524" s="55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</row>
    <row r="525" spans="1:47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4"/>
      <c r="M525" s="54"/>
      <c r="N525" s="54"/>
      <c r="O525" s="54"/>
      <c r="P525" s="54"/>
      <c r="Q525" s="54"/>
      <c r="R525" s="54"/>
      <c r="S525" s="55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</row>
    <row r="526" spans="1:47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4"/>
      <c r="M526" s="54"/>
      <c r="N526" s="54"/>
      <c r="O526" s="54"/>
      <c r="P526" s="54"/>
      <c r="Q526" s="54"/>
      <c r="R526" s="54"/>
      <c r="S526" s="55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</row>
    <row r="527" spans="1:47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4"/>
      <c r="M527" s="54"/>
      <c r="N527" s="54"/>
      <c r="O527" s="54"/>
      <c r="P527" s="54"/>
      <c r="Q527" s="54"/>
      <c r="R527" s="54"/>
      <c r="S527" s="55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</row>
    <row r="528" spans="1:47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4"/>
      <c r="M528" s="54"/>
      <c r="N528" s="54"/>
      <c r="O528" s="54"/>
      <c r="P528" s="54"/>
      <c r="Q528" s="54"/>
      <c r="R528" s="54"/>
      <c r="S528" s="55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</row>
    <row r="529" spans="1:47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4"/>
      <c r="M529" s="54"/>
      <c r="N529" s="54"/>
      <c r="O529" s="54"/>
      <c r="P529" s="54"/>
      <c r="Q529" s="54"/>
      <c r="R529" s="54"/>
      <c r="S529" s="55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</row>
    <row r="530" spans="1:47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4"/>
      <c r="M530" s="54"/>
      <c r="N530" s="54"/>
      <c r="O530" s="54"/>
      <c r="P530" s="54"/>
      <c r="Q530" s="54"/>
      <c r="R530" s="54"/>
      <c r="S530" s="55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</row>
    <row r="531" spans="1:47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4"/>
      <c r="M531" s="54"/>
      <c r="N531" s="54"/>
      <c r="O531" s="54"/>
      <c r="P531" s="54"/>
      <c r="Q531" s="54"/>
      <c r="R531" s="54"/>
      <c r="S531" s="55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</row>
    <row r="532" spans="1:47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4"/>
      <c r="M532" s="54"/>
      <c r="N532" s="54"/>
      <c r="O532" s="54"/>
      <c r="P532" s="54"/>
      <c r="Q532" s="54"/>
      <c r="R532" s="54"/>
      <c r="S532" s="55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</row>
    <row r="533" spans="1:47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4"/>
      <c r="M533" s="54"/>
      <c r="N533" s="54"/>
      <c r="O533" s="54"/>
      <c r="P533" s="54"/>
      <c r="Q533" s="54"/>
      <c r="R533" s="54"/>
      <c r="S533" s="55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</row>
    <row r="534" spans="1:47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4"/>
      <c r="M534" s="54"/>
      <c r="N534" s="54"/>
      <c r="O534" s="54"/>
      <c r="P534" s="54"/>
      <c r="Q534" s="54"/>
      <c r="R534" s="54"/>
      <c r="S534" s="55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3"/>
      <c r="AM534" s="53"/>
      <c r="AN534" s="53"/>
      <c r="AO534" s="53"/>
      <c r="AP534" s="53"/>
      <c r="AQ534" s="53"/>
      <c r="AR534" s="53"/>
      <c r="AS534" s="53"/>
      <c r="AT534" s="53"/>
      <c r="AU534" s="53"/>
    </row>
    <row r="535" spans="1:47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4"/>
      <c r="M535" s="54"/>
      <c r="N535" s="54"/>
      <c r="O535" s="54"/>
      <c r="P535" s="54"/>
      <c r="Q535" s="54"/>
      <c r="R535" s="54"/>
      <c r="S535" s="55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</row>
    <row r="536" spans="1:47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4"/>
      <c r="M536" s="54"/>
      <c r="N536" s="54"/>
      <c r="O536" s="54"/>
      <c r="P536" s="54"/>
      <c r="Q536" s="54"/>
      <c r="R536" s="54"/>
      <c r="S536" s="55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</row>
    <row r="537" spans="1:47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4"/>
      <c r="M537" s="54"/>
      <c r="N537" s="54"/>
      <c r="O537" s="54"/>
      <c r="P537" s="54"/>
      <c r="Q537" s="54"/>
      <c r="R537" s="54"/>
      <c r="S537" s="55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</row>
    <row r="538" spans="1:47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4"/>
      <c r="M538" s="54"/>
      <c r="N538" s="54"/>
      <c r="O538" s="54"/>
      <c r="P538" s="54"/>
      <c r="Q538" s="54"/>
      <c r="R538" s="54"/>
      <c r="S538" s="55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</row>
    <row r="539" spans="1:47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4"/>
      <c r="M539" s="54"/>
      <c r="N539" s="54"/>
      <c r="O539" s="54"/>
      <c r="P539" s="54"/>
      <c r="Q539" s="54"/>
      <c r="R539" s="54"/>
      <c r="S539" s="55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</row>
    <row r="540" spans="1:47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4"/>
      <c r="M540" s="54"/>
      <c r="N540" s="54"/>
      <c r="O540" s="54"/>
      <c r="P540" s="54"/>
      <c r="Q540" s="54"/>
      <c r="R540" s="54"/>
      <c r="S540" s="55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</row>
    <row r="541" spans="1:47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4"/>
      <c r="M541" s="54"/>
      <c r="N541" s="54"/>
      <c r="O541" s="54"/>
      <c r="P541" s="54"/>
      <c r="Q541" s="54"/>
      <c r="R541" s="54"/>
      <c r="S541" s="55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</row>
    <row r="542" spans="1:47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4"/>
      <c r="M542" s="54"/>
      <c r="N542" s="54"/>
      <c r="O542" s="54"/>
      <c r="P542" s="54"/>
      <c r="Q542" s="54"/>
      <c r="R542" s="54"/>
      <c r="S542" s="55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3"/>
      <c r="AM542" s="53"/>
      <c r="AN542" s="53"/>
      <c r="AO542" s="53"/>
      <c r="AP542" s="53"/>
      <c r="AQ542" s="53"/>
      <c r="AR542" s="53"/>
      <c r="AS542" s="53"/>
      <c r="AT542" s="53"/>
      <c r="AU542" s="53"/>
    </row>
    <row r="543" spans="1:47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4"/>
      <c r="M543" s="54"/>
      <c r="N543" s="54"/>
      <c r="O543" s="54"/>
      <c r="P543" s="54"/>
      <c r="Q543" s="54"/>
      <c r="R543" s="54"/>
      <c r="S543" s="55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</row>
    <row r="544" spans="1:47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4"/>
      <c r="M544" s="54"/>
      <c r="N544" s="54"/>
      <c r="O544" s="54"/>
      <c r="P544" s="54"/>
      <c r="Q544" s="54"/>
      <c r="R544" s="54"/>
      <c r="S544" s="55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1:47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4"/>
      <c r="M545" s="54"/>
      <c r="N545" s="54"/>
      <c r="O545" s="54"/>
      <c r="P545" s="54"/>
      <c r="Q545" s="54"/>
      <c r="R545" s="54"/>
      <c r="S545" s="55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1:47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4"/>
      <c r="M546" s="54"/>
      <c r="N546" s="54"/>
      <c r="O546" s="54"/>
      <c r="P546" s="54"/>
      <c r="Q546" s="54"/>
      <c r="R546" s="54"/>
      <c r="S546" s="55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1:47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4"/>
      <c r="M547" s="54"/>
      <c r="N547" s="54"/>
      <c r="O547" s="54"/>
      <c r="P547" s="54"/>
      <c r="Q547" s="54"/>
      <c r="R547" s="54"/>
      <c r="S547" s="55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</row>
    <row r="548" spans="1:47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4"/>
      <c r="M548" s="54"/>
      <c r="N548" s="54"/>
      <c r="O548" s="54"/>
      <c r="P548" s="54"/>
      <c r="Q548" s="54"/>
      <c r="R548" s="54"/>
      <c r="S548" s="55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</row>
    <row r="549" spans="1:47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4"/>
      <c r="M549" s="54"/>
      <c r="N549" s="54"/>
      <c r="O549" s="54"/>
      <c r="P549" s="54"/>
      <c r="Q549" s="54"/>
      <c r="R549" s="54"/>
      <c r="S549" s="55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</row>
    <row r="550" spans="1:47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4"/>
      <c r="M550" s="54"/>
      <c r="N550" s="54"/>
      <c r="O550" s="54"/>
      <c r="P550" s="54"/>
      <c r="Q550" s="54"/>
      <c r="R550" s="54"/>
      <c r="S550" s="55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</row>
    <row r="551" spans="1:47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4"/>
      <c r="M551" s="54"/>
      <c r="N551" s="54"/>
      <c r="O551" s="54"/>
      <c r="P551" s="54"/>
      <c r="Q551" s="54"/>
      <c r="R551" s="54"/>
      <c r="S551" s="55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</row>
    <row r="552" spans="1:47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4"/>
      <c r="M552" s="54"/>
      <c r="N552" s="54"/>
      <c r="O552" s="54"/>
      <c r="P552" s="54"/>
      <c r="Q552" s="54"/>
      <c r="R552" s="54"/>
      <c r="S552" s="55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</row>
    <row r="553" spans="1:47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4"/>
      <c r="M553" s="54"/>
      <c r="N553" s="54"/>
      <c r="O553" s="54"/>
      <c r="P553" s="54"/>
      <c r="Q553" s="54"/>
      <c r="R553" s="54"/>
      <c r="S553" s="55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</row>
    <row r="554" spans="1:47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4"/>
      <c r="M554" s="54"/>
      <c r="N554" s="54"/>
      <c r="O554" s="54"/>
      <c r="P554" s="54"/>
      <c r="Q554" s="54"/>
      <c r="R554" s="54"/>
      <c r="S554" s="55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</row>
    <row r="555" spans="1:47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4"/>
      <c r="M555" s="54"/>
      <c r="N555" s="54"/>
      <c r="O555" s="54"/>
      <c r="P555" s="54"/>
      <c r="Q555" s="54"/>
      <c r="R555" s="54"/>
      <c r="S555" s="55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</row>
    <row r="556" spans="1:47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4"/>
      <c r="M556" s="54"/>
      <c r="N556" s="54"/>
      <c r="O556" s="54"/>
      <c r="P556" s="54"/>
      <c r="Q556" s="54"/>
      <c r="R556" s="54"/>
      <c r="S556" s="55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</row>
    <row r="557" spans="1:47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4"/>
      <c r="M557" s="54"/>
      <c r="N557" s="54"/>
      <c r="O557" s="54"/>
      <c r="P557" s="54"/>
      <c r="Q557" s="54"/>
      <c r="R557" s="54"/>
      <c r="S557" s="55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</row>
    <row r="558" spans="1:47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4"/>
      <c r="M558" s="54"/>
      <c r="N558" s="54"/>
      <c r="O558" s="54"/>
      <c r="P558" s="54"/>
      <c r="Q558" s="54"/>
      <c r="R558" s="54"/>
      <c r="S558" s="55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</row>
    <row r="559" spans="1:47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4"/>
      <c r="M559" s="54"/>
      <c r="N559" s="54"/>
      <c r="O559" s="54"/>
      <c r="P559" s="54"/>
      <c r="Q559" s="54"/>
      <c r="R559" s="54"/>
      <c r="S559" s="55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</row>
    <row r="560" spans="1:47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4"/>
      <c r="M560" s="54"/>
      <c r="N560" s="54"/>
      <c r="O560" s="54"/>
      <c r="P560" s="54"/>
      <c r="Q560" s="54"/>
      <c r="R560" s="54"/>
      <c r="S560" s="55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</row>
    <row r="561" spans="1:47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4"/>
      <c r="M561" s="54"/>
      <c r="N561" s="54"/>
      <c r="O561" s="54"/>
      <c r="P561" s="54"/>
      <c r="Q561" s="54"/>
      <c r="R561" s="54"/>
      <c r="S561" s="55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</row>
    <row r="562" spans="1:47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4"/>
      <c r="M562" s="54"/>
      <c r="N562" s="54"/>
      <c r="O562" s="54"/>
      <c r="P562" s="54"/>
      <c r="Q562" s="54"/>
      <c r="R562" s="54"/>
      <c r="S562" s="55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</row>
    <row r="563" spans="1:47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4"/>
      <c r="M563" s="54"/>
      <c r="N563" s="54"/>
      <c r="O563" s="54"/>
      <c r="P563" s="54"/>
      <c r="Q563" s="54"/>
      <c r="R563" s="54"/>
      <c r="S563" s="55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</row>
    <row r="564" spans="1:47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4"/>
      <c r="M564" s="54"/>
      <c r="N564" s="54"/>
      <c r="O564" s="54"/>
      <c r="P564" s="54"/>
      <c r="Q564" s="54"/>
      <c r="R564" s="54"/>
      <c r="S564" s="55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</row>
    <row r="565" spans="1:47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4"/>
      <c r="M565" s="54"/>
      <c r="N565" s="54"/>
      <c r="O565" s="54"/>
      <c r="P565" s="54"/>
      <c r="Q565" s="54"/>
      <c r="R565" s="54"/>
      <c r="S565" s="55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</row>
    <row r="566" spans="1:47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4"/>
      <c r="M566" s="54"/>
      <c r="N566" s="54"/>
      <c r="O566" s="54"/>
      <c r="P566" s="54"/>
      <c r="Q566" s="54"/>
      <c r="R566" s="54"/>
      <c r="S566" s="55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</row>
    <row r="567" spans="1:47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4"/>
      <c r="M567" s="54"/>
      <c r="N567" s="54"/>
      <c r="O567" s="54"/>
      <c r="P567" s="54"/>
      <c r="Q567" s="54"/>
      <c r="R567" s="54"/>
      <c r="S567" s="55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</row>
    <row r="568" spans="1:47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4"/>
      <c r="M568" s="54"/>
      <c r="N568" s="54"/>
      <c r="O568" s="54"/>
      <c r="P568" s="54"/>
      <c r="Q568" s="54"/>
      <c r="R568" s="54"/>
      <c r="S568" s="55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</row>
    <row r="569" spans="1:47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4"/>
      <c r="M569" s="54"/>
      <c r="N569" s="54"/>
      <c r="O569" s="54"/>
      <c r="P569" s="54"/>
      <c r="Q569" s="54"/>
      <c r="R569" s="54"/>
      <c r="S569" s="55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</row>
    <row r="570" spans="1:47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4"/>
      <c r="M570" s="54"/>
      <c r="N570" s="54"/>
      <c r="O570" s="54"/>
      <c r="P570" s="54"/>
      <c r="Q570" s="54"/>
      <c r="R570" s="54"/>
      <c r="S570" s="55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</row>
    <row r="571" spans="1:47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4"/>
      <c r="M571" s="54"/>
      <c r="N571" s="54"/>
      <c r="O571" s="54"/>
      <c r="P571" s="54"/>
      <c r="Q571" s="54"/>
      <c r="R571" s="54"/>
      <c r="S571" s="55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</row>
    <row r="572" spans="1:47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4"/>
      <c r="M572" s="54"/>
      <c r="N572" s="54"/>
      <c r="O572" s="54"/>
      <c r="P572" s="54"/>
      <c r="Q572" s="54"/>
      <c r="R572" s="54"/>
      <c r="S572" s="55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3"/>
      <c r="AM572" s="53"/>
      <c r="AN572" s="53"/>
      <c r="AO572" s="53"/>
      <c r="AP572" s="53"/>
      <c r="AQ572" s="53"/>
      <c r="AR572" s="53"/>
      <c r="AS572" s="53"/>
      <c r="AT572" s="53"/>
      <c r="AU572" s="53"/>
    </row>
    <row r="573" spans="1:47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4"/>
      <c r="M573" s="54"/>
      <c r="N573" s="54"/>
      <c r="O573" s="54"/>
      <c r="P573" s="54"/>
      <c r="Q573" s="54"/>
      <c r="R573" s="54"/>
      <c r="S573" s="55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3"/>
      <c r="AM573" s="53"/>
      <c r="AN573" s="53"/>
      <c r="AO573" s="53"/>
      <c r="AP573" s="53"/>
      <c r="AQ573" s="53"/>
      <c r="AR573" s="53"/>
      <c r="AS573" s="53"/>
      <c r="AT573" s="53"/>
      <c r="AU573" s="53"/>
    </row>
    <row r="574" spans="1:47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4"/>
      <c r="M574" s="54"/>
      <c r="N574" s="54"/>
      <c r="O574" s="54"/>
      <c r="P574" s="54"/>
      <c r="Q574" s="54"/>
      <c r="R574" s="54"/>
      <c r="S574" s="55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3"/>
      <c r="AM574" s="53"/>
      <c r="AN574" s="53"/>
      <c r="AO574" s="53"/>
      <c r="AP574" s="53"/>
      <c r="AQ574" s="53"/>
      <c r="AR574" s="53"/>
      <c r="AS574" s="53"/>
      <c r="AT574" s="53"/>
      <c r="AU574" s="53"/>
    </row>
    <row r="575" spans="1:47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4"/>
      <c r="M575" s="54"/>
      <c r="N575" s="54"/>
      <c r="O575" s="54"/>
      <c r="P575" s="54"/>
      <c r="Q575" s="54"/>
      <c r="R575" s="54"/>
      <c r="S575" s="55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3"/>
      <c r="AM575" s="53"/>
      <c r="AN575" s="53"/>
      <c r="AO575" s="53"/>
      <c r="AP575" s="53"/>
      <c r="AQ575" s="53"/>
      <c r="AR575" s="53"/>
      <c r="AS575" s="53"/>
      <c r="AT575" s="53"/>
      <c r="AU575" s="53"/>
    </row>
    <row r="576" spans="1:47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4"/>
      <c r="M576" s="54"/>
      <c r="N576" s="54"/>
      <c r="O576" s="54"/>
      <c r="P576" s="54"/>
      <c r="Q576" s="54"/>
      <c r="R576" s="54"/>
      <c r="S576" s="55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</row>
    <row r="577" spans="1:47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4"/>
      <c r="M577" s="54"/>
      <c r="N577" s="54"/>
      <c r="O577" s="54"/>
      <c r="P577" s="54"/>
      <c r="Q577" s="54"/>
      <c r="R577" s="54"/>
      <c r="S577" s="55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3"/>
      <c r="AM577" s="53"/>
      <c r="AN577" s="53"/>
      <c r="AO577" s="53"/>
      <c r="AP577" s="53"/>
      <c r="AQ577" s="53"/>
      <c r="AR577" s="53"/>
      <c r="AS577" s="53"/>
      <c r="AT577" s="53"/>
      <c r="AU577" s="53"/>
    </row>
    <row r="578" spans="1:47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4"/>
      <c r="M578" s="54"/>
      <c r="N578" s="54"/>
      <c r="O578" s="54"/>
      <c r="P578" s="54"/>
      <c r="Q578" s="54"/>
      <c r="R578" s="54"/>
      <c r="S578" s="55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</row>
    <row r="579" spans="1:47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4"/>
      <c r="M579" s="54"/>
      <c r="N579" s="54"/>
      <c r="O579" s="54"/>
      <c r="P579" s="54"/>
      <c r="Q579" s="54"/>
      <c r="R579" s="54"/>
      <c r="S579" s="55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3"/>
      <c r="AM579" s="53"/>
      <c r="AN579" s="53"/>
      <c r="AO579" s="53"/>
      <c r="AP579" s="53"/>
      <c r="AQ579" s="53"/>
      <c r="AR579" s="53"/>
      <c r="AS579" s="53"/>
      <c r="AT579" s="53"/>
      <c r="AU579" s="53"/>
    </row>
    <row r="580" spans="1:47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4"/>
      <c r="M580" s="54"/>
      <c r="N580" s="54"/>
      <c r="O580" s="54"/>
      <c r="P580" s="54"/>
      <c r="Q580" s="54"/>
      <c r="R580" s="54"/>
      <c r="S580" s="55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</row>
    <row r="581" spans="1:47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4"/>
      <c r="M581" s="54"/>
      <c r="N581" s="54"/>
      <c r="O581" s="54"/>
      <c r="P581" s="54"/>
      <c r="Q581" s="54"/>
      <c r="R581" s="54"/>
      <c r="S581" s="55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</row>
    <row r="582" spans="1:47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4"/>
      <c r="M582" s="54"/>
      <c r="N582" s="54"/>
      <c r="O582" s="54"/>
      <c r="P582" s="54"/>
      <c r="Q582" s="54"/>
      <c r="R582" s="54"/>
      <c r="S582" s="55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</row>
    <row r="583" spans="1:47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4"/>
      <c r="M583" s="54"/>
      <c r="N583" s="54"/>
      <c r="O583" s="54"/>
      <c r="P583" s="54"/>
      <c r="Q583" s="54"/>
      <c r="R583" s="54"/>
      <c r="S583" s="55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</row>
    <row r="584" spans="1:47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4"/>
      <c r="M584" s="54"/>
      <c r="N584" s="54"/>
      <c r="O584" s="54"/>
      <c r="P584" s="54"/>
      <c r="Q584" s="54"/>
      <c r="R584" s="54"/>
      <c r="S584" s="55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</row>
    <row r="585" spans="1:47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4"/>
      <c r="M585" s="54"/>
      <c r="N585" s="54"/>
      <c r="O585" s="54"/>
      <c r="P585" s="54"/>
      <c r="Q585" s="54"/>
      <c r="R585" s="54"/>
      <c r="S585" s="55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</row>
    <row r="586" spans="1:47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4"/>
      <c r="M586" s="54"/>
      <c r="N586" s="54"/>
      <c r="O586" s="54"/>
      <c r="P586" s="54"/>
      <c r="Q586" s="54"/>
      <c r="R586" s="54"/>
      <c r="S586" s="55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</row>
    <row r="587" spans="1:47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4"/>
      <c r="M587" s="54"/>
      <c r="N587" s="54"/>
      <c r="O587" s="54"/>
      <c r="P587" s="54"/>
      <c r="Q587" s="54"/>
      <c r="R587" s="54"/>
      <c r="S587" s="55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</row>
    <row r="588" spans="1:47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4"/>
      <c r="M588" s="54"/>
      <c r="N588" s="54"/>
      <c r="O588" s="54"/>
      <c r="P588" s="54"/>
      <c r="Q588" s="54"/>
      <c r="R588" s="54"/>
      <c r="S588" s="55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</row>
    <row r="589" spans="1:47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4"/>
      <c r="M589" s="54"/>
      <c r="N589" s="54"/>
      <c r="O589" s="54"/>
      <c r="P589" s="54"/>
      <c r="Q589" s="54"/>
      <c r="R589" s="54"/>
      <c r="S589" s="55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</row>
    <row r="590" spans="1:47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4"/>
      <c r="M590" s="54"/>
      <c r="N590" s="54"/>
      <c r="O590" s="54"/>
      <c r="P590" s="54"/>
      <c r="Q590" s="54"/>
      <c r="R590" s="54"/>
      <c r="S590" s="55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</row>
    <row r="591" spans="1:47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4"/>
      <c r="M591" s="54"/>
      <c r="N591" s="54"/>
      <c r="O591" s="54"/>
      <c r="P591" s="54"/>
      <c r="Q591" s="54"/>
      <c r="R591" s="54"/>
      <c r="S591" s="55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</row>
    <row r="592" spans="1:47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4"/>
      <c r="M592" s="54"/>
      <c r="N592" s="54"/>
      <c r="O592" s="54"/>
      <c r="P592" s="54"/>
      <c r="Q592" s="54"/>
      <c r="R592" s="54"/>
      <c r="S592" s="55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</row>
    <row r="593" spans="1:47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4"/>
      <c r="M593" s="54"/>
      <c r="N593" s="54"/>
      <c r="O593" s="54"/>
      <c r="P593" s="54"/>
      <c r="Q593" s="54"/>
      <c r="R593" s="54"/>
      <c r="S593" s="55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</row>
    <row r="594" spans="1:47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4"/>
      <c r="M594" s="54"/>
      <c r="N594" s="54"/>
      <c r="O594" s="54"/>
      <c r="P594" s="54"/>
      <c r="Q594" s="54"/>
      <c r="R594" s="54"/>
      <c r="S594" s="55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</row>
    <row r="595" spans="1:47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4"/>
      <c r="M595" s="54"/>
      <c r="N595" s="54"/>
      <c r="O595" s="54"/>
      <c r="P595" s="54"/>
      <c r="Q595" s="54"/>
      <c r="R595" s="54"/>
      <c r="S595" s="55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</row>
    <row r="596" spans="1:47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4"/>
      <c r="M596" s="54"/>
      <c r="N596" s="54"/>
      <c r="O596" s="54"/>
      <c r="P596" s="54"/>
      <c r="Q596" s="54"/>
      <c r="R596" s="54"/>
      <c r="S596" s="55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</row>
    <row r="597" spans="1:47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4"/>
      <c r="M597" s="54"/>
      <c r="N597" s="54"/>
      <c r="O597" s="54"/>
      <c r="P597" s="54"/>
      <c r="Q597" s="54"/>
      <c r="R597" s="54"/>
      <c r="S597" s="55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</row>
    <row r="598" spans="1:47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4"/>
      <c r="M598" s="54"/>
      <c r="N598" s="54"/>
      <c r="O598" s="54"/>
      <c r="P598" s="54"/>
      <c r="Q598" s="54"/>
      <c r="R598" s="54"/>
      <c r="S598" s="55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</row>
    <row r="599" spans="1:47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4"/>
      <c r="M599" s="54"/>
      <c r="N599" s="54"/>
      <c r="O599" s="54"/>
      <c r="P599" s="54"/>
      <c r="Q599" s="54"/>
      <c r="R599" s="54"/>
      <c r="S599" s="55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</row>
    <row r="600" spans="1:47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4"/>
      <c r="M600" s="54"/>
      <c r="N600" s="54"/>
      <c r="O600" s="54"/>
      <c r="P600" s="54"/>
      <c r="Q600" s="54"/>
      <c r="R600" s="54"/>
      <c r="S600" s="55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</row>
    <row r="601" spans="1:47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4"/>
      <c r="M601" s="54"/>
      <c r="N601" s="54"/>
      <c r="O601" s="54"/>
      <c r="P601" s="54"/>
      <c r="Q601" s="54"/>
      <c r="R601" s="54"/>
      <c r="S601" s="55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</row>
    <row r="602" spans="1:47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4"/>
      <c r="M602" s="54"/>
      <c r="N602" s="54"/>
      <c r="O602" s="54"/>
      <c r="P602" s="54"/>
      <c r="Q602" s="54"/>
      <c r="R602" s="54"/>
      <c r="S602" s="55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</row>
    <row r="603" spans="1:47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4"/>
      <c r="M603" s="54"/>
      <c r="N603" s="54"/>
      <c r="O603" s="54"/>
      <c r="P603" s="54"/>
      <c r="Q603" s="54"/>
      <c r="R603" s="54"/>
      <c r="S603" s="55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</row>
    <row r="604" spans="1:47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4"/>
      <c r="M604" s="54"/>
      <c r="N604" s="54"/>
      <c r="O604" s="54"/>
      <c r="P604" s="54"/>
      <c r="Q604" s="54"/>
      <c r="R604" s="54"/>
      <c r="S604" s="55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</row>
    <row r="605" spans="1:47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4"/>
      <c r="M605" s="54"/>
      <c r="N605" s="54"/>
      <c r="O605" s="54"/>
      <c r="P605" s="54"/>
      <c r="Q605" s="54"/>
      <c r="R605" s="54"/>
      <c r="S605" s="55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</row>
    <row r="606" spans="1:47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4"/>
      <c r="M606" s="54"/>
      <c r="N606" s="54"/>
      <c r="O606" s="54"/>
      <c r="P606" s="54"/>
      <c r="Q606" s="54"/>
      <c r="R606" s="54"/>
      <c r="S606" s="55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</row>
    <row r="607" spans="1:47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4"/>
      <c r="M607" s="54"/>
      <c r="N607" s="54"/>
      <c r="O607" s="54"/>
      <c r="P607" s="54"/>
      <c r="Q607" s="54"/>
      <c r="R607" s="54"/>
      <c r="S607" s="55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</row>
    <row r="608" spans="1:47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4"/>
      <c r="M608" s="54"/>
      <c r="N608" s="54"/>
      <c r="O608" s="54"/>
      <c r="P608" s="54"/>
      <c r="Q608" s="54"/>
      <c r="R608" s="54"/>
      <c r="S608" s="55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</row>
    <row r="609" spans="1:47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4"/>
      <c r="M609" s="54"/>
      <c r="N609" s="54"/>
      <c r="O609" s="54"/>
      <c r="P609" s="54"/>
      <c r="Q609" s="54"/>
      <c r="R609" s="54"/>
      <c r="S609" s="55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</row>
    <row r="610" spans="1:47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4"/>
      <c r="M610" s="54"/>
      <c r="N610" s="54"/>
      <c r="O610" s="54"/>
      <c r="P610" s="54"/>
      <c r="Q610" s="54"/>
      <c r="R610" s="54"/>
      <c r="S610" s="55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</row>
    <row r="611" spans="1:47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4"/>
      <c r="M611" s="54"/>
      <c r="N611" s="54"/>
      <c r="O611" s="54"/>
      <c r="P611" s="54"/>
      <c r="Q611" s="54"/>
      <c r="R611" s="54"/>
      <c r="S611" s="55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</row>
    <row r="612" spans="1:47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4"/>
      <c r="M612" s="54"/>
      <c r="N612" s="54"/>
      <c r="O612" s="54"/>
      <c r="P612" s="54"/>
      <c r="Q612" s="54"/>
      <c r="R612" s="54"/>
      <c r="S612" s="55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</row>
    <row r="613" spans="1:47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4"/>
      <c r="M613" s="54"/>
      <c r="N613" s="54"/>
      <c r="O613" s="54"/>
      <c r="P613" s="54"/>
      <c r="Q613" s="54"/>
      <c r="R613" s="54"/>
      <c r="S613" s="55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</row>
    <row r="614" spans="1:47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4"/>
      <c r="M614" s="54"/>
      <c r="N614" s="54"/>
      <c r="O614" s="54"/>
      <c r="P614" s="54"/>
      <c r="Q614" s="54"/>
      <c r="R614" s="54"/>
      <c r="S614" s="55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</row>
    <row r="615" spans="1:47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4"/>
      <c r="M615" s="54"/>
      <c r="N615" s="54"/>
      <c r="O615" s="54"/>
      <c r="P615" s="54"/>
      <c r="Q615" s="54"/>
      <c r="R615" s="54"/>
      <c r="S615" s="55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</row>
    <row r="616" spans="1:47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4"/>
      <c r="M616" s="54"/>
      <c r="N616" s="54"/>
      <c r="O616" s="54"/>
      <c r="P616" s="54"/>
      <c r="Q616" s="54"/>
      <c r="R616" s="54"/>
      <c r="S616" s="55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</row>
    <row r="617" spans="1:47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4"/>
      <c r="M617" s="54"/>
      <c r="N617" s="54"/>
      <c r="O617" s="54"/>
      <c r="P617" s="54"/>
      <c r="Q617" s="54"/>
      <c r="R617" s="54"/>
      <c r="S617" s="55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</row>
    <row r="618" spans="1:47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4"/>
      <c r="M618" s="54"/>
      <c r="N618" s="54"/>
      <c r="O618" s="54"/>
      <c r="P618" s="54"/>
      <c r="Q618" s="54"/>
      <c r="R618" s="54"/>
      <c r="S618" s="55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</row>
    <row r="619" spans="1:47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4"/>
      <c r="M619" s="54"/>
      <c r="N619" s="54"/>
      <c r="O619" s="54"/>
      <c r="P619" s="54"/>
      <c r="Q619" s="54"/>
      <c r="R619" s="54"/>
      <c r="S619" s="55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</row>
    <row r="620" spans="1:47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4"/>
      <c r="M620" s="54"/>
      <c r="N620" s="54"/>
      <c r="O620" s="54"/>
      <c r="P620" s="54"/>
      <c r="Q620" s="54"/>
      <c r="R620" s="54"/>
      <c r="S620" s="55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</row>
    <row r="621" spans="1:47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4"/>
      <c r="M621" s="54"/>
      <c r="N621" s="54"/>
      <c r="O621" s="54"/>
      <c r="P621" s="54"/>
      <c r="Q621" s="54"/>
      <c r="R621" s="54"/>
      <c r="S621" s="55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</row>
    <row r="622" spans="1:47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4"/>
      <c r="M622" s="54"/>
      <c r="N622" s="54"/>
      <c r="O622" s="54"/>
      <c r="P622" s="54"/>
      <c r="Q622" s="54"/>
      <c r="R622" s="54"/>
      <c r="S622" s="55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</row>
    <row r="623" spans="1:47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4"/>
      <c r="M623" s="54"/>
      <c r="N623" s="54"/>
      <c r="O623" s="54"/>
      <c r="P623" s="54"/>
      <c r="Q623" s="54"/>
      <c r="R623" s="54"/>
      <c r="S623" s="55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</row>
    <row r="624" spans="1:47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4"/>
      <c r="M624" s="54"/>
      <c r="N624" s="54"/>
      <c r="O624" s="54"/>
      <c r="P624" s="54"/>
      <c r="Q624" s="54"/>
      <c r="R624" s="54"/>
      <c r="S624" s="55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</row>
    <row r="625" spans="1:47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4"/>
      <c r="M625" s="54"/>
      <c r="N625" s="54"/>
      <c r="O625" s="54"/>
      <c r="P625" s="54"/>
      <c r="Q625" s="54"/>
      <c r="R625" s="54"/>
      <c r="S625" s="55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</row>
    <row r="626" spans="1:47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4"/>
      <c r="M626" s="54"/>
      <c r="N626" s="54"/>
      <c r="O626" s="54"/>
      <c r="P626" s="54"/>
      <c r="Q626" s="54"/>
      <c r="R626" s="54"/>
      <c r="S626" s="55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</row>
    <row r="627" spans="1:47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4"/>
      <c r="M627" s="54"/>
      <c r="N627" s="54"/>
      <c r="O627" s="54"/>
      <c r="P627" s="54"/>
      <c r="Q627" s="54"/>
      <c r="R627" s="54"/>
      <c r="S627" s="55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</row>
    <row r="628" spans="1:47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4"/>
      <c r="M628" s="54"/>
      <c r="N628" s="54"/>
      <c r="O628" s="54"/>
      <c r="P628" s="54"/>
      <c r="Q628" s="54"/>
      <c r="R628" s="54"/>
      <c r="S628" s="55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</row>
    <row r="629" spans="1:47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4"/>
      <c r="M629" s="54"/>
      <c r="N629" s="54"/>
      <c r="O629" s="54"/>
      <c r="P629" s="54"/>
      <c r="Q629" s="54"/>
      <c r="R629" s="54"/>
      <c r="S629" s="55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</row>
    <row r="630" spans="1:47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4"/>
      <c r="M630" s="54"/>
      <c r="N630" s="54"/>
      <c r="O630" s="54"/>
      <c r="P630" s="54"/>
      <c r="Q630" s="54"/>
      <c r="R630" s="54"/>
      <c r="S630" s="55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</row>
    <row r="631" spans="1:47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4"/>
      <c r="M631" s="54"/>
      <c r="N631" s="54"/>
      <c r="O631" s="54"/>
      <c r="P631" s="54"/>
      <c r="Q631" s="54"/>
      <c r="R631" s="54"/>
      <c r="S631" s="55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</row>
    <row r="632" spans="1:47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4"/>
      <c r="M632" s="54"/>
      <c r="N632" s="54"/>
      <c r="O632" s="54"/>
      <c r="P632" s="54"/>
      <c r="Q632" s="54"/>
      <c r="R632" s="54"/>
      <c r="S632" s="55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</row>
    <row r="633" spans="1:47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4"/>
      <c r="M633" s="54"/>
      <c r="N633" s="54"/>
      <c r="O633" s="54"/>
      <c r="P633" s="54"/>
      <c r="Q633" s="54"/>
      <c r="R633" s="54"/>
      <c r="S633" s="55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</row>
    <row r="634" spans="1:47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4"/>
      <c r="M634" s="54"/>
      <c r="N634" s="54"/>
      <c r="O634" s="54"/>
      <c r="P634" s="54"/>
      <c r="Q634" s="54"/>
      <c r="R634" s="54"/>
      <c r="S634" s="55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</row>
    <row r="635" spans="1:47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4"/>
      <c r="M635" s="54"/>
      <c r="N635" s="54"/>
      <c r="O635" s="54"/>
      <c r="P635" s="54"/>
      <c r="Q635" s="54"/>
      <c r="R635" s="54"/>
      <c r="S635" s="55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</row>
    <row r="636" spans="1:47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4"/>
      <c r="M636" s="54"/>
      <c r="N636" s="54"/>
      <c r="O636" s="54"/>
      <c r="P636" s="54"/>
      <c r="Q636" s="54"/>
      <c r="R636" s="54"/>
      <c r="S636" s="55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</row>
    <row r="637" spans="1:47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4"/>
      <c r="M637" s="54"/>
      <c r="N637" s="54"/>
      <c r="O637" s="54"/>
      <c r="P637" s="54"/>
      <c r="Q637" s="54"/>
      <c r="R637" s="54"/>
      <c r="S637" s="55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</row>
    <row r="638" spans="1:47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4"/>
      <c r="M638" s="54"/>
      <c r="N638" s="54"/>
      <c r="O638" s="54"/>
      <c r="P638" s="54"/>
      <c r="Q638" s="54"/>
      <c r="R638" s="54"/>
      <c r="S638" s="55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</row>
    <row r="639" spans="1:47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4"/>
      <c r="M639" s="54"/>
      <c r="N639" s="54"/>
      <c r="O639" s="54"/>
      <c r="P639" s="54"/>
      <c r="Q639" s="54"/>
      <c r="R639" s="54"/>
      <c r="S639" s="55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</row>
    <row r="640" spans="1:47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4"/>
      <c r="M640" s="54"/>
      <c r="N640" s="54"/>
      <c r="O640" s="54"/>
      <c r="P640" s="54"/>
      <c r="Q640" s="54"/>
      <c r="R640" s="54"/>
      <c r="S640" s="55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</row>
    <row r="641" spans="1:47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4"/>
      <c r="M641" s="54"/>
      <c r="N641" s="54"/>
      <c r="O641" s="54"/>
      <c r="P641" s="54"/>
      <c r="Q641" s="54"/>
      <c r="R641" s="54"/>
      <c r="S641" s="55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</row>
    <row r="642" spans="1:47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4"/>
      <c r="M642" s="54"/>
      <c r="N642" s="54"/>
      <c r="O642" s="54"/>
      <c r="P642" s="54"/>
      <c r="Q642" s="54"/>
      <c r="R642" s="54"/>
      <c r="S642" s="55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</row>
    <row r="643" spans="1:47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4"/>
      <c r="M643" s="54"/>
      <c r="N643" s="54"/>
      <c r="O643" s="54"/>
      <c r="P643" s="54"/>
      <c r="Q643" s="54"/>
      <c r="R643" s="54"/>
      <c r="S643" s="55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</row>
    <row r="644" spans="1:47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4"/>
      <c r="M644" s="54"/>
      <c r="N644" s="54"/>
      <c r="O644" s="54"/>
      <c r="P644" s="54"/>
      <c r="Q644" s="54"/>
      <c r="R644" s="54"/>
      <c r="S644" s="55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</row>
    <row r="645" spans="1:47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4"/>
      <c r="M645" s="54"/>
      <c r="N645" s="54"/>
      <c r="O645" s="54"/>
      <c r="P645" s="54"/>
      <c r="Q645" s="54"/>
      <c r="R645" s="54"/>
      <c r="S645" s="55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</row>
    <row r="646" spans="1:47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4"/>
      <c r="M646" s="54"/>
      <c r="N646" s="54"/>
      <c r="O646" s="54"/>
      <c r="P646" s="54"/>
      <c r="Q646" s="54"/>
      <c r="R646" s="54"/>
      <c r="S646" s="55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</row>
    <row r="647" spans="1:47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4"/>
      <c r="M647" s="54"/>
      <c r="N647" s="54"/>
      <c r="O647" s="54"/>
      <c r="P647" s="54"/>
      <c r="Q647" s="54"/>
      <c r="R647" s="54"/>
      <c r="S647" s="55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</row>
    <row r="648" spans="1:47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4"/>
      <c r="M648" s="54"/>
      <c r="N648" s="54"/>
      <c r="O648" s="54"/>
      <c r="P648" s="54"/>
      <c r="Q648" s="54"/>
      <c r="R648" s="54"/>
      <c r="S648" s="55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</row>
    <row r="649" spans="1:47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4"/>
      <c r="M649" s="54"/>
      <c r="N649" s="54"/>
      <c r="O649" s="54"/>
      <c r="P649" s="54"/>
      <c r="Q649" s="54"/>
      <c r="R649" s="54"/>
      <c r="S649" s="55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</row>
    <row r="650" spans="1:47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4"/>
      <c r="M650" s="54"/>
      <c r="N650" s="54"/>
      <c r="O650" s="54"/>
      <c r="P650" s="54"/>
      <c r="Q650" s="54"/>
      <c r="R650" s="54"/>
      <c r="S650" s="55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</row>
    <row r="651" spans="1:47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4"/>
      <c r="M651" s="54"/>
      <c r="N651" s="54"/>
      <c r="O651" s="54"/>
      <c r="P651" s="54"/>
      <c r="Q651" s="54"/>
      <c r="R651" s="54"/>
      <c r="S651" s="55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</row>
    <row r="652" spans="1:47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4"/>
      <c r="M652" s="54"/>
      <c r="N652" s="54"/>
      <c r="O652" s="54"/>
      <c r="P652" s="54"/>
      <c r="Q652" s="54"/>
      <c r="R652" s="54"/>
      <c r="S652" s="55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</row>
    <row r="653" spans="1:47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4"/>
      <c r="M653" s="54"/>
      <c r="N653" s="54"/>
      <c r="O653" s="54"/>
      <c r="P653" s="54"/>
      <c r="Q653" s="54"/>
      <c r="R653" s="54"/>
      <c r="S653" s="55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</row>
    <row r="654" spans="1:47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4"/>
      <c r="M654" s="54"/>
      <c r="N654" s="54"/>
      <c r="O654" s="54"/>
      <c r="P654" s="54"/>
      <c r="Q654" s="54"/>
      <c r="R654" s="54"/>
      <c r="S654" s="55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</row>
    <row r="655" spans="1:47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4"/>
      <c r="M655" s="54"/>
      <c r="N655" s="54"/>
      <c r="O655" s="54"/>
      <c r="P655" s="54"/>
      <c r="Q655" s="54"/>
      <c r="R655" s="54"/>
      <c r="S655" s="55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</row>
    <row r="656" spans="1:47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4"/>
      <c r="M656" s="54"/>
      <c r="N656" s="54"/>
      <c r="O656" s="54"/>
      <c r="P656" s="54"/>
      <c r="Q656" s="54"/>
      <c r="R656" s="54"/>
      <c r="S656" s="55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</row>
    <row r="657" spans="1:47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4"/>
      <c r="M657" s="54"/>
      <c r="N657" s="54"/>
      <c r="O657" s="54"/>
      <c r="P657" s="54"/>
      <c r="Q657" s="54"/>
      <c r="R657" s="54"/>
      <c r="S657" s="55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</row>
    <row r="658" spans="1:47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4"/>
      <c r="M658" s="54"/>
      <c r="N658" s="54"/>
      <c r="O658" s="54"/>
      <c r="P658" s="54"/>
      <c r="Q658" s="54"/>
      <c r="R658" s="54"/>
      <c r="S658" s="55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</row>
    <row r="659" spans="1:47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4"/>
      <c r="M659" s="54"/>
      <c r="N659" s="54"/>
      <c r="O659" s="54"/>
      <c r="P659" s="54"/>
      <c r="Q659" s="54"/>
      <c r="R659" s="54"/>
      <c r="S659" s="55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</row>
    <row r="660" spans="1:47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4"/>
      <c r="M660" s="54"/>
      <c r="N660" s="54"/>
      <c r="O660" s="54"/>
      <c r="P660" s="54"/>
      <c r="Q660" s="54"/>
      <c r="R660" s="54"/>
      <c r="S660" s="55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</row>
    <row r="661" spans="1:47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4"/>
      <c r="M661" s="54"/>
      <c r="N661" s="54"/>
      <c r="O661" s="54"/>
      <c r="P661" s="54"/>
      <c r="Q661" s="54"/>
      <c r="R661" s="54"/>
      <c r="S661" s="55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</row>
    <row r="662" spans="1:47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4"/>
      <c r="M662" s="54"/>
      <c r="N662" s="54"/>
      <c r="O662" s="54"/>
      <c r="P662" s="54"/>
      <c r="Q662" s="54"/>
      <c r="R662" s="54"/>
      <c r="S662" s="55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</row>
    <row r="663" spans="1:47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4"/>
      <c r="M663" s="54"/>
      <c r="N663" s="54"/>
      <c r="O663" s="54"/>
      <c r="P663" s="54"/>
      <c r="Q663" s="54"/>
      <c r="R663" s="54"/>
      <c r="S663" s="55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</row>
    <row r="664" spans="1:47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4"/>
      <c r="M664" s="54"/>
      <c r="N664" s="54"/>
      <c r="O664" s="54"/>
      <c r="P664" s="54"/>
      <c r="Q664" s="54"/>
      <c r="R664" s="54"/>
      <c r="S664" s="55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</row>
    <row r="665" spans="1:47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4"/>
      <c r="M665" s="54"/>
      <c r="N665" s="54"/>
      <c r="O665" s="54"/>
      <c r="P665" s="54"/>
      <c r="Q665" s="54"/>
      <c r="R665" s="54"/>
      <c r="S665" s="55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</row>
    <row r="666" spans="1:47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4"/>
      <c r="M666" s="54"/>
      <c r="N666" s="54"/>
      <c r="O666" s="54"/>
      <c r="P666" s="54"/>
      <c r="Q666" s="54"/>
      <c r="R666" s="54"/>
      <c r="S666" s="55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</row>
    <row r="667" spans="1:47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4"/>
      <c r="M667" s="54"/>
      <c r="N667" s="54"/>
      <c r="O667" s="54"/>
      <c r="P667" s="54"/>
      <c r="Q667" s="54"/>
      <c r="R667" s="54"/>
      <c r="S667" s="55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</row>
    <row r="668" spans="1:47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4"/>
      <c r="M668" s="54"/>
      <c r="N668" s="54"/>
      <c r="O668" s="54"/>
      <c r="P668" s="54"/>
      <c r="Q668" s="54"/>
      <c r="R668" s="54"/>
      <c r="S668" s="55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</row>
    <row r="669" spans="1:47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4"/>
      <c r="M669" s="54"/>
      <c r="N669" s="54"/>
      <c r="O669" s="54"/>
      <c r="P669" s="54"/>
      <c r="Q669" s="54"/>
      <c r="R669" s="54"/>
      <c r="S669" s="55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</row>
    <row r="670" spans="1:47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4"/>
      <c r="M670" s="54"/>
      <c r="N670" s="54"/>
      <c r="O670" s="54"/>
      <c r="P670" s="54"/>
      <c r="Q670" s="54"/>
      <c r="R670" s="54"/>
      <c r="S670" s="55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</row>
    <row r="671" spans="1:47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4"/>
      <c r="M671" s="54"/>
      <c r="N671" s="54"/>
      <c r="O671" s="54"/>
      <c r="P671" s="54"/>
      <c r="Q671" s="54"/>
      <c r="R671" s="54"/>
      <c r="S671" s="55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</row>
    <row r="672" spans="1:47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4"/>
      <c r="M672" s="54"/>
      <c r="N672" s="54"/>
      <c r="O672" s="54"/>
      <c r="P672" s="54"/>
      <c r="Q672" s="54"/>
      <c r="R672" s="54"/>
      <c r="S672" s="55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</row>
    <row r="673" spans="1:47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4"/>
      <c r="M673" s="54"/>
      <c r="N673" s="54"/>
      <c r="O673" s="54"/>
      <c r="P673" s="54"/>
      <c r="Q673" s="54"/>
      <c r="R673" s="54"/>
      <c r="S673" s="55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</row>
    <row r="674" spans="1:47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4"/>
      <c r="M674" s="54"/>
      <c r="N674" s="54"/>
      <c r="O674" s="54"/>
      <c r="P674" s="54"/>
      <c r="Q674" s="54"/>
      <c r="R674" s="54"/>
      <c r="S674" s="55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</row>
    <row r="675" spans="1:47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4"/>
      <c r="M675" s="54"/>
      <c r="N675" s="54"/>
      <c r="O675" s="54"/>
      <c r="P675" s="54"/>
      <c r="Q675" s="54"/>
      <c r="R675" s="54"/>
      <c r="S675" s="55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</row>
    <row r="676" spans="1:47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4"/>
      <c r="M676" s="54"/>
      <c r="N676" s="54"/>
      <c r="O676" s="54"/>
      <c r="P676" s="54"/>
      <c r="Q676" s="54"/>
      <c r="R676" s="54"/>
      <c r="S676" s="55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</row>
    <row r="677" spans="1:47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4"/>
      <c r="M677" s="54"/>
      <c r="N677" s="54"/>
      <c r="O677" s="54"/>
      <c r="P677" s="54"/>
      <c r="Q677" s="54"/>
      <c r="R677" s="54"/>
      <c r="S677" s="55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</row>
    <row r="678" spans="1:47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4"/>
      <c r="M678" s="54"/>
      <c r="N678" s="54"/>
      <c r="O678" s="54"/>
      <c r="P678" s="54"/>
      <c r="Q678" s="54"/>
      <c r="R678" s="54"/>
      <c r="S678" s="55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</row>
    <row r="679" spans="1:47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4"/>
      <c r="M679" s="54"/>
      <c r="N679" s="54"/>
      <c r="O679" s="54"/>
      <c r="P679" s="54"/>
      <c r="Q679" s="54"/>
      <c r="R679" s="54"/>
      <c r="S679" s="55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</row>
    <row r="680" spans="1:47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4"/>
      <c r="M680" s="54"/>
      <c r="N680" s="54"/>
      <c r="O680" s="54"/>
      <c r="P680" s="54"/>
      <c r="Q680" s="54"/>
      <c r="R680" s="54"/>
      <c r="S680" s="55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</row>
    <row r="681" spans="1:47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4"/>
      <c r="M681" s="54"/>
      <c r="N681" s="54"/>
      <c r="O681" s="54"/>
      <c r="P681" s="54"/>
      <c r="Q681" s="54"/>
      <c r="R681" s="54"/>
      <c r="S681" s="55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</row>
    <row r="682" spans="1:47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4"/>
      <c r="M682" s="54"/>
      <c r="N682" s="54"/>
      <c r="O682" s="54"/>
      <c r="P682" s="54"/>
      <c r="Q682" s="54"/>
      <c r="R682" s="54"/>
      <c r="S682" s="55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</row>
    <row r="683" spans="1:47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4"/>
      <c r="M683" s="54"/>
      <c r="N683" s="54"/>
      <c r="O683" s="54"/>
      <c r="P683" s="54"/>
      <c r="Q683" s="54"/>
      <c r="R683" s="54"/>
      <c r="S683" s="55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</row>
    <row r="684" spans="1:47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4"/>
      <c r="M684" s="54"/>
      <c r="N684" s="54"/>
      <c r="O684" s="54"/>
      <c r="P684" s="54"/>
      <c r="Q684" s="54"/>
      <c r="R684" s="54"/>
      <c r="S684" s="55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</row>
    <row r="685" spans="1:47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4"/>
      <c r="M685" s="54"/>
      <c r="N685" s="54"/>
      <c r="O685" s="54"/>
      <c r="P685" s="54"/>
      <c r="Q685" s="54"/>
      <c r="R685" s="54"/>
      <c r="S685" s="55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</row>
    <row r="686" spans="1:47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4"/>
      <c r="M686" s="54"/>
      <c r="N686" s="54"/>
      <c r="O686" s="54"/>
      <c r="P686" s="54"/>
      <c r="Q686" s="54"/>
      <c r="R686" s="54"/>
      <c r="S686" s="55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</row>
    <row r="687" spans="1:47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4"/>
      <c r="M687" s="54"/>
      <c r="N687" s="54"/>
      <c r="O687" s="54"/>
      <c r="P687" s="54"/>
      <c r="Q687" s="54"/>
      <c r="R687" s="54"/>
      <c r="S687" s="55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</row>
    <row r="688" spans="1:47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4"/>
      <c r="M688" s="54"/>
      <c r="N688" s="54"/>
      <c r="O688" s="54"/>
      <c r="P688" s="54"/>
      <c r="Q688" s="54"/>
      <c r="R688" s="54"/>
      <c r="S688" s="55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</row>
    <row r="689" spans="1:47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4"/>
      <c r="M689" s="54"/>
      <c r="N689" s="54"/>
      <c r="O689" s="54"/>
      <c r="P689" s="54"/>
      <c r="Q689" s="54"/>
      <c r="R689" s="54"/>
      <c r="S689" s="55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</row>
    <row r="690" spans="1:47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4"/>
      <c r="M690" s="54"/>
      <c r="N690" s="54"/>
      <c r="O690" s="54"/>
      <c r="P690" s="54"/>
      <c r="Q690" s="54"/>
      <c r="R690" s="54"/>
      <c r="S690" s="55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</row>
    <row r="691" spans="1:47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4"/>
      <c r="M691" s="54"/>
      <c r="N691" s="54"/>
      <c r="O691" s="54"/>
      <c r="P691" s="54"/>
      <c r="Q691" s="54"/>
      <c r="R691" s="54"/>
      <c r="S691" s="55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</row>
    <row r="692" spans="1:47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4"/>
      <c r="M692" s="54"/>
      <c r="N692" s="54"/>
      <c r="O692" s="54"/>
      <c r="P692" s="54"/>
      <c r="Q692" s="54"/>
      <c r="R692" s="54"/>
      <c r="S692" s="55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</row>
    <row r="693" spans="1:47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4"/>
      <c r="M693" s="54"/>
      <c r="N693" s="54"/>
      <c r="O693" s="54"/>
      <c r="P693" s="54"/>
      <c r="Q693" s="54"/>
      <c r="R693" s="54"/>
      <c r="S693" s="55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</row>
    <row r="694" spans="1:47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4"/>
      <c r="M694" s="54"/>
      <c r="N694" s="54"/>
      <c r="O694" s="54"/>
      <c r="P694" s="54"/>
      <c r="Q694" s="54"/>
      <c r="R694" s="54"/>
      <c r="S694" s="55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</row>
    <row r="695" spans="1:47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4"/>
      <c r="M695" s="54"/>
      <c r="N695" s="54"/>
      <c r="O695" s="54"/>
      <c r="P695" s="54"/>
      <c r="Q695" s="54"/>
      <c r="R695" s="54"/>
      <c r="S695" s="55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</row>
    <row r="696" spans="1:47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4"/>
      <c r="M696" s="54"/>
      <c r="N696" s="54"/>
      <c r="O696" s="54"/>
      <c r="P696" s="54"/>
      <c r="Q696" s="54"/>
      <c r="R696" s="54"/>
      <c r="S696" s="55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</row>
    <row r="697" spans="1:47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4"/>
      <c r="M697" s="54"/>
      <c r="N697" s="54"/>
      <c r="O697" s="54"/>
      <c r="P697" s="54"/>
      <c r="Q697" s="54"/>
      <c r="R697" s="54"/>
      <c r="S697" s="55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</row>
    <row r="698" spans="1:47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4"/>
      <c r="M698" s="54"/>
      <c r="N698" s="54"/>
      <c r="O698" s="54"/>
      <c r="P698" s="54"/>
      <c r="Q698" s="54"/>
      <c r="R698" s="54"/>
      <c r="S698" s="55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</row>
    <row r="699" spans="1:47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4"/>
      <c r="M699" s="54"/>
      <c r="N699" s="54"/>
      <c r="O699" s="54"/>
      <c r="P699" s="54"/>
      <c r="Q699" s="54"/>
      <c r="R699" s="54"/>
      <c r="S699" s="55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</row>
    <row r="700" spans="1:47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4"/>
      <c r="M700" s="54"/>
      <c r="N700" s="54"/>
      <c r="O700" s="54"/>
      <c r="P700" s="54"/>
      <c r="Q700" s="54"/>
      <c r="R700" s="54"/>
      <c r="S700" s="55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</row>
    <row r="701" spans="1:47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4"/>
      <c r="M701" s="54"/>
      <c r="N701" s="54"/>
      <c r="O701" s="54"/>
      <c r="P701" s="54"/>
      <c r="Q701" s="54"/>
      <c r="R701" s="54"/>
      <c r="S701" s="55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</row>
    <row r="702" spans="1:47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4"/>
      <c r="M702" s="54"/>
      <c r="N702" s="54"/>
      <c r="O702" s="54"/>
      <c r="P702" s="54"/>
      <c r="Q702" s="54"/>
      <c r="R702" s="54"/>
      <c r="S702" s="55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</row>
    <row r="703" spans="1:47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4"/>
      <c r="M703" s="54"/>
      <c r="N703" s="54"/>
      <c r="O703" s="54"/>
      <c r="P703" s="54"/>
      <c r="Q703" s="54"/>
      <c r="R703" s="54"/>
      <c r="S703" s="55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</row>
    <row r="704" spans="1:47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4"/>
      <c r="M704" s="54"/>
      <c r="N704" s="54"/>
      <c r="O704" s="54"/>
      <c r="P704" s="54"/>
      <c r="Q704" s="54"/>
      <c r="R704" s="54"/>
      <c r="S704" s="55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</row>
    <row r="705" spans="1:47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4"/>
      <c r="M705" s="54"/>
      <c r="N705" s="54"/>
      <c r="O705" s="54"/>
      <c r="P705" s="54"/>
      <c r="Q705" s="54"/>
      <c r="R705" s="54"/>
      <c r="S705" s="55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</row>
    <row r="706" spans="1:47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4"/>
      <c r="M706" s="54"/>
      <c r="N706" s="54"/>
      <c r="O706" s="54"/>
      <c r="P706" s="54"/>
      <c r="Q706" s="54"/>
      <c r="R706" s="54"/>
      <c r="S706" s="55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</row>
    <row r="707" spans="1:47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4"/>
      <c r="M707" s="54"/>
      <c r="N707" s="54"/>
      <c r="O707" s="54"/>
      <c r="P707" s="54"/>
      <c r="Q707" s="54"/>
      <c r="R707" s="54"/>
      <c r="S707" s="55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</row>
    <row r="708" spans="1:47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4"/>
      <c r="M708" s="54"/>
      <c r="N708" s="54"/>
      <c r="O708" s="54"/>
      <c r="P708" s="54"/>
      <c r="Q708" s="54"/>
      <c r="R708" s="54"/>
      <c r="S708" s="55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</row>
    <row r="709" spans="1:47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4"/>
      <c r="M709" s="54"/>
      <c r="N709" s="54"/>
      <c r="O709" s="54"/>
      <c r="P709" s="54"/>
      <c r="Q709" s="54"/>
      <c r="R709" s="54"/>
      <c r="S709" s="55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</row>
    <row r="710" spans="1:47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4"/>
      <c r="M710" s="54"/>
      <c r="N710" s="54"/>
      <c r="O710" s="54"/>
      <c r="P710" s="54"/>
      <c r="Q710" s="54"/>
      <c r="R710" s="54"/>
      <c r="S710" s="55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</row>
    <row r="711" spans="1:47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4"/>
      <c r="M711" s="54"/>
      <c r="N711" s="54"/>
      <c r="O711" s="54"/>
      <c r="P711" s="54"/>
      <c r="Q711" s="54"/>
      <c r="R711" s="54"/>
      <c r="S711" s="55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</row>
    <row r="712" spans="1:47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4"/>
      <c r="M712" s="54"/>
      <c r="N712" s="54"/>
      <c r="O712" s="54"/>
      <c r="P712" s="54"/>
      <c r="Q712" s="54"/>
      <c r="R712" s="54"/>
      <c r="S712" s="55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</row>
    <row r="713" spans="1:47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4"/>
      <c r="M713" s="54"/>
      <c r="N713" s="54"/>
      <c r="O713" s="54"/>
      <c r="P713" s="54"/>
      <c r="Q713" s="54"/>
      <c r="R713" s="54"/>
      <c r="S713" s="55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</row>
    <row r="714" spans="1:47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4"/>
      <c r="M714" s="54"/>
      <c r="N714" s="54"/>
      <c r="O714" s="54"/>
      <c r="P714" s="54"/>
      <c r="Q714" s="54"/>
      <c r="R714" s="54"/>
      <c r="S714" s="55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</row>
    <row r="715" spans="1:47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4"/>
      <c r="M715" s="54"/>
      <c r="N715" s="54"/>
      <c r="O715" s="54"/>
      <c r="P715" s="54"/>
      <c r="Q715" s="54"/>
      <c r="R715" s="54"/>
      <c r="S715" s="55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</row>
    <row r="716" spans="1:47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4"/>
      <c r="M716" s="54"/>
      <c r="N716" s="54"/>
      <c r="O716" s="54"/>
      <c r="P716" s="54"/>
      <c r="Q716" s="54"/>
      <c r="R716" s="54"/>
      <c r="S716" s="55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</row>
    <row r="717" spans="1:47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4"/>
      <c r="M717" s="54"/>
      <c r="N717" s="54"/>
      <c r="O717" s="54"/>
      <c r="P717" s="54"/>
      <c r="Q717" s="54"/>
      <c r="R717" s="54"/>
      <c r="S717" s="55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</row>
    <row r="718" spans="1:47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4"/>
      <c r="M718" s="54"/>
      <c r="N718" s="54"/>
      <c r="O718" s="54"/>
      <c r="P718" s="54"/>
      <c r="Q718" s="54"/>
      <c r="R718" s="54"/>
      <c r="S718" s="55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</row>
    <row r="719" spans="1:47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4"/>
      <c r="M719" s="54"/>
      <c r="N719" s="54"/>
      <c r="O719" s="54"/>
      <c r="P719" s="54"/>
      <c r="Q719" s="54"/>
      <c r="R719" s="54"/>
      <c r="S719" s="55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</row>
    <row r="720" spans="1:47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4"/>
      <c r="M720" s="54"/>
      <c r="N720" s="54"/>
      <c r="O720" s="54"/>
      <c r="P720" s="54"/>
      <c r="Q720" s="54"/>
      <c r="R720" s="54"/>
      <c r="S720" s="55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</row>
    <row r="721" spans="1:47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4"/>
      <c r="M721" s="54"/>
      <c r="N721" s="54"/>
      <c r="O721" s="54"/>
      <c r="P721" s="54"/>
      <c r="Q721" s="54"/>
      <c r="R721" s="54"/>
      <c r="S721" s="55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</row>
    <row r="722" spans="1:47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4"/>
      <c r="M722" s="54"/>
      <c r="N722" s="54"/>
      <c r="O722" s="54"/>
      <c r="P722" s="54"/>
      <c r="Q722" s="54"/>
      <c r="R722" s="54"/>
      <c r="S722" s="55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</row>
    <row r="723" spans="1:47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4"/>
      <c r="M723" s="54"/>
      <c r="N723" s="54"/>
      <c r="O723" s="54"/>
      <c r="P723" s="54"/>
      <c r="Q723" s="54"/>
      <c r="R723" s="54"/>
      <c r="S723" s="55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</row>
    <row r="724" spans="1:47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4"/>
      <c r="M724" s="54"/>
      <c r="N724" s="54"/>
      <c r="O724" s="54"/>
      <c r="P724" s="54"/>
      <c r="Q724" s="54"/>
      <c r="R724" s="54"/>
      <c r="S724" s="55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</row>
    <row r="725" spans="1:47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4"/>
      <c r="M725" s="54"/>
      <c r="N725" s="54"/>
      <c r="O725" s="54"/>
      <c r="P725" s="54"/>
      <c r="Q725" s="54"/>
      <c r="R725" s="54"/>
      <c r="S725" s="55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</row>
    <row r="726" spans="1:47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4"/>
      <c r="M726" s="54"/>
      <c r="N726" s="54"/>
      <c r="O726" s="54"/>
      <c r="P726" s="54"/>
      <c r="Q726" s="54"/>
      <c r="R726" s="54"/>
      <c r="S726" s="55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</row>
    <row r="727" spans="1:47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4"/>
      <c r="M727" s="54"/>
      <c r="N727" s="54"/>
      <c r="O727" s="54"/>
      <c r="P727" s="54"/>
      <c r="Q727" s="54"/>
      <c r="R727" s="54"/>
      <c r="S727" s="55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</row>
    <row r="728" spans="1:47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4"/>
      <c r="M728" s="54"/>
      <c r="N728" s="54"/>
      <c r="O728" s="54"/>
      <c r="P728" s="54"/>
      <c r="Q728" s="54"/>
      <c r="R728" s="54"/>
      <c r="S728" s="55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</row>
    <row r="729" spans="1:47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4"/>
      <c r="M729" s="54"/>
      <c r="N729" s="54"/>
      <c r="O729" s="54"/>
      <c r="P729" s="54"/>
      <c r="Q729" s="54"/>
      <c r="R729" s="54"/>
      <c r="S729" s="55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</row>
    <row r="730" spans="1:47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4"/>
      <c r="M730" s="54"/>
      <c r="N730" s="54"/>
      <c r="O730" s="54"/>
      <c r="P730" s="54"/>
      <c r="Q730" s="54"/>
      <c r="R730" s="54"/>
      <c r="S730" s="55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</row>
    <row r="731" spans="1:47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4"/>
      <c r="M731" s="54"/>
      <c r="N731" s="54"/>
      <c r="O731" s="54"/>
      <c r="P731" s="54"/>
      <c r="Q731" s="54"/>
      <c r="R731" s="54"/>
      <c r="S731" s="55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</row>
    <row r="732" spans="1:47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4"/>
      <c r="M732" s="54"/>
      <c r="N732" s="54"/>
      <c r="O732" s="54"/>
      <c r="P732" s="54"/>
      <c r="Q732" s="54"/>
      <c r="R732" s="54"/>
      <c r="S732" s="55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</row>
    <row r="733" spans="1:47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4"/>
      <c r="M733" s="54"/>
      <c r="N733" s="54"/>
      <c r="O733" s="54"/>
      <c r="P733" s="54"/>
      <c r="Q733" s="54"/>
      <c r="R733" s="54"/>
      <c r="S733" s="55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</row>
    <row r="734" spans="1:47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4"/>
      <c r="M734" s="54"/>
      <c r="N734" s="54"/>
      <c r="O734" s="54"/>
      <c r="P734" s="54"/>
      <c r="Q734" s="54"/>
      <c r="R734" s="54"/>
      <c r="S734" s="55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</row>
    <row r="735" spans="1:47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4"/>
      <c r="M735" s="54"/>
      <c r="N735" s="54"/>
      <c r="O735" s="54"/>
      <c r="P735" s="54"/>
      <c r="Q735" s="54"/>
      <c r="R735" s="54"/>
      <c r="S735" s="55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</row>
    <row r="736" spans="1:47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4"/>
      <c r="M736" s="54"/>
      <c r="N736" s="54"/>
      <c r="O736" s="54"/>
      <c r="P736" s="54"/>
      <c r="Q736" s="54"/>
      <c r="R736" s="54"/>
      <c r="S736" s="55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</row>
    <row r="737" spans="1:47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4"/>
      <c r="M737" s="54"/>
      <c r="N737" s="54"/>
      <c r="O737" s="54"/>
      <c r="P737" s="54"/>
      <c r="Q737" s="54"/>
      <c r="R737" s="54"/>
      <c r="S737" s="55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</row>
    <row r="738" spans="1:47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4"/>
      <c r="M738" s="54"/>
      <c r="N738" s="54"/>
      <c r="O738" s="54"/>
      <c r="P738" s="54"/>
      <c r="Q738" s="54"/>
      <c r="R738" s="54"/>
      <c r="S738" s="55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</row>
    <row r="739" spans="1:47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4"/>
      <c r="M739" s="54"/>
      <c r="N739" s="54"/>
      <c r="O739" s="54"/>
      <c r="P739" s="54"/>
      <c r="Q739" s="54"/>
      <c r="R739" s="54"/>
      <c r="S739" s="55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</row>
    <row r="740" spans="1:47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4"/>
      <c r="M740" s="54"/>
      <c r="N740" s="54"/>
      <c r="O740" s="54"/>
      <c r="P740" s="54"/>
      <c r="Q740" s="54"/>
      <c r="R740" s="54"/>
      <c r="S740" s="55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</row>
    <row r="741" spans="1:47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4"/>
      <c r="M741" s="54"/>
      <c r="N741" s="54"/>
      <c r="O741" s="54"/>
      <c r="P741" s="54"/>
      <c r="Q741" s="54"/>
      <c r="R741" s="54"/>
      <c r="S741" s="55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</row>
    <row r="742" spans="1:47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4"/>
      <c r="M742" s="54"/>
      <c r="N742" s="54"/>
      <c r="O742" s="54"/>
      <c r="P742" s="54"/>
      <c r="Q742" s="54"/>
      <c r="R742" s="54"/>
      <c r="S742" s="55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</row>
    <row r="743" spans="1:47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4"/>
      <c r="M743" s="54"/>
      <c r="N743" s="54"/>
      <c r="O743" s="54"/>
      <c r="P743" s="54"/>
      <c r="Q743" s="54"/>
      <c r="R743" s="54"/>
      <c r="S743" s="55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</row>
    <row r="744" spans="1:47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4"/>
      <c r="M744" s="54"/>
      <c r="N744" s="54"/>
      <c r="O744" s="54"/>
      <c r="P744" s="54"/>
      <c r="Q744" s="54"/>
      <c r="R744" s="54"/>
      <c r="S744" s="55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</row>
    <row r="745" spans="1:47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4"/>
      <c r="M745" s="54"/>
      <c r="N745" s="54"/>
      <c r="O745" s="54"/>
      <c r="P745" s="54"/>
      <c r="Q745" s="54"/>
      <c r="R745" s="54"/>
      <c r="S745" s="55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</row>
    <row r="746" spans="1:47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4"/>
      <c r="M746" s="54"/>
      <c r="N746" s="54"/>
      <c r="O746" s="54"/>
      <c r="P746" s="54"/>
      <c r="Q746" s="54"/>
      <c r="R746" s="54"/>
      <c r="S746" s="55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</row>
    <row r="747" spans="1:47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4"/>
      <c r="M747" s="54"/>
      <c r="N747" s="54"/>
      <c r="O747" s="54"/>
      <c r="P747" s="54"/>
      <c r="Q747" s="54"/>
      <c r="R747" s="54"/>
      <c r="S747" s="55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</row>
    <row r="748" spans="1:47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4"/>
      <c r="M748" s="54"/>
      <c r="N748" s="54"/>
      <c r="O748" s="54"/>
      <c r="P748" s="54"/>
      <c r="Q748" s="54"/>
      <c r="R748" s="54"/>
      <c r="S748" s="55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</row>
    <row r="749" spans="1:47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4"/>
      <c r="M749" s="54"/>
      <c r="N749" s="54"/>
      <c r="O749" s="54"/>
      <c r="P749" s="54"/>
      <c r="Q749" s="54"/>
      <c r="R749" s="54"/>
      <c r="S749" s="55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</row>
    <row r="750" spans="1:47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4"/>
      <c r="M750" s="54"/>
      <c r="N750" s="54"/>
      <c r="O750" s="54"/>
      <c r="P750" s="54"/>
      <c r="Q750" s="54"/>
      <c r="R750" s="54"/>
      <c r="S750" s="55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</row>
    <row r="751" spans="1:47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4"/>
      <c r="M751" s="54"/>
      <c r="N751" s="54"/>
      <c r="O751" s="54"/>
      <c r="P751" s="54"/>
      <c r="Q751" s="54"/>
      <c r="R751" s="54"/>
      <c r="S751" s="55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</row>
    <row r="752" spans="1:47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4"/>
      <c r="M752" s="54"/>
      <c r="N752" s="54"/>
      <c r="O752" s="54"/>
      <c r="P752" s="54"/>
      <c r="Q752" s="54"/>
      <c r="R752" s="54"/>
      <c r="S752" s="55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</row>
    <row r="753" spans="1:47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4"/>
      <c r="M753" s="54"/>
      <c r="N753" s="54"/>
      <c r="O753" s="54"/>
      <c r="P753" s="54"/>
      <c r="Q753" s="54"/>
      <c r="R753" s="54"/>
      <c r="S753" s="55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</row>
    <row r="754" spans="1:47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4"/>
      <c r="M754" s="54"/>
      <c r="N754" s="54"/>
      <c r="O754" s="54"/>
      <c r="P754" s="54"/>
      <c r="Q754" s="54"/>
      <c r="R754" s="54"/>
      <c r="S754" s="55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</row>
    <row r="755" spans="1:47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4"/>
      <c r="M755" s="54"/>
      <c r="N755" s="54"/>
      <c r="O755" s="54"/>
      <c r="P755" s="54"/>
      <c r="Q755" s="54"/>
      <c r="R755" s="54"/>
      <c r="S755" s="55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</row>
    <row r="756" spans="1:47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4"/>
      <c r="M756" s="54"/>
      <c r="N756" s="54"/>
      <c r="O756" s="54"/>
      <c r="P756" s="54"/>
      <c r="Q756" s="54"/>
      <c r="R756" s="54"/>
      <c r="S756" s="55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</row>
    <row r="757" spans="1:47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4"/>
      <c r="M757" s="54"/>
      <c r="N757" s="54"/>
      <c r="O757" s="54"/>
      <c r="P757" s="54"/>
      <c r="Q757" s="54"/>
      <c r="R757" s="54"/>
      <c r="S757" s="55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</row>
    <row r="758" spans="1:47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4"/>
      <c r="M758" s="54"/>
      <c r="N758" s="54"/>
      <c r="O758" s="54"/>
      <c r="P758" s="54"/>
      <c r="Q758" s="54"/>
      <c r="R758" s="54"/>
      <c r="S758" s="55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</row>
    <row r="759" spans="1:47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4"/>
      <c r="M759" s="54"/>
      <c r="N759" s="54"/>
      <c r="O759" s="54"/>
      <c r="P759" s="54"/>
      <c r="Q759" s="54"/>
      <c r="R759" s="54"/>
      <c r="S759" s="55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</row>
    <row r="760" spans="1:47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4"/>
      <c r="M760" s="54"/>
      <c r="N760" s="54"/>
      <c r="O760" s="54"/>
      <c r="P760" s="54"/>
      <c r="Q760" s="54"/>
      <c r="R760" s="54"/>
      <c r="S760" s="55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</row>
    <row r="761" spans="1:47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4"/>
      <c r="M761" s="54"/>
      <c r="N761" s="54"/>
      <c r="O761" s="54"/>
      <c r="P761" s="54"/>
      <c r="Q761" s="54"/>
      <c r="R761" s="54"/>
      <c r="S761" s="55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</row>
    <row r="762" spans="1:47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4"/>
      <c r="M762" s="54"/>
      <c r="N762" s="54"/>
      <c r="O762" s="54"/>
      <c r="P762" s="54"/>
      <c r="Q762" s="54"/>
      <c r="R762" s="54"/>
      <c r="S762" s="55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</row>
    <row r="763" spans="1:47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4"/>
      <c r="M763" s="54"/>
      <c r="N763" s="54"/>
      <c r="O763" s="54"/>
      <c r="P763" s="54"/>
      <c r="Q763" s="54"/>
      <c r="R763" s="54"/>
      <c r="S763" s="55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</row>
    <row r="764" spans="1:47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4"/>
      <c r="M764" s="54"/>
      <c r="N764" s="54"/>
      <c r="O764" s="54"/>
      <c r="P764" s="54"/>
      <c r="Q764" s="54"/>
      <c r="R764" s="54"/>
      <c r="S764" s="55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</row>
    <row r="765" spans="1:47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4"/>
      <c r="M765" s="54"/>
      <c r="N765" s="54"/>
      <c r="O765" s="54"/>
      <c r="P765" s="54"/>
      <c r="Q765" s="54"/>
      <c r="R765" s="54"/>
      <c r="S765" s="55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</row>
    <row r="766" spans="1:47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4"/>
      <c r="M766" s="54"/>
      <c r="N766" s="54"/>
      <c r="O766" s="54"/>
      <c r="P766" s="54"/>
      <c r="Q766" s="54"/>
      <c r="R766" s="54"/>
      <c r="S766" s="55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</row>
    <row r="767" spans="1:47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4"/>
      <c r="M767" s="54"/>
      <c r="N767" s="54"/>
      <c r="O767" s="54"/>
      <c r="P767" s="54"/>
      <c r="Q767" s="54"/>
      <c r="R767" s="54"/>
      <c r="S767" s="55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</row>
    <row r="768" spans="1:47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4"/>
      <c r="M768" s="54"/>
      <c r="N768" s="54"/>
      <c r="O768" s="54"/>
      <c r="P768" s="54"/>
      <c r="Q768" s="54"/>
      <c r="R768" s="54"/>
      <c r="S768" s="55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</row>
    <row r="769" spans="1:47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4"/>
      <c r="M769" s="54"/>
      <c r="N769" s="54"/>
      <c r="O769" s="54"/>
      <c r="P769" s="54"/>
      <c r="Q769" s="54"/>
      <c r="R769" s="54"/>
      <c r="S769" s="55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</row>
    <row r="770" spans="1:47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4"/>
      <c r="M770" s="54"/>
      <c r="N770" s="54"/>
      <c r="O770" s="54"/>
      <c r="P770" s="54"/>
      <c r="Q770" s="54"/>
      <c r="R770" s="54"/>
      <c r="S770" s="55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</row>
    <row r="771" spans="1:47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4"/>
      <c r="M771" s="54"/>
      <c r="N771" s="54"/>
      <c r="O771" s="54"/>
      <c r="P771" s="54"/>
      <c r="Q771" s="54"/>
      <c r="R771" s="54"/>
      <c r="S771" s="55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</row>
    <row r="772" spans="1:47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4"/>
      <c r="M772" s="54"/>
      <c r="N772" s="54"/>
      <c r="O772" s="54"/>
      <c r="P772" s="54"/>
      <c r="Q772" s="54"/>
      <c r="R772" s="54"/>
      <c r="S772" s="55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</row>
    <row r="773" spans="1:47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4"/>
      <c r="M773" s="54"/>
      <c r="N773" s="54"/>
      <c r="O773" s="54"/>
      <c r="P773" s="54"/>
      <c r="Q773" s="54"/>
      <c r="R773" s="54"/>
      <c r="S773" s="55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</row>
    <row r="774" spans="1:47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4"/>
      <c r="M774" s="54"/>
      <c r="N774" s="54"/>
      <c r="O774" s="54"/>
      <c r="P774" s="54"/>
      <c r="Q774" s="54"/>
      <c r="R774" s="54"/>
      <c r="S774" s="55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</row>
    <row r="775" spans="1:47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4"/>
      <c r="M775" s="54"/>
      <c r="N775" s="54"/>
      <c r="O775" s="54"/>
      <c r="P775" s="54"/>
      <c r="Q775" s="54"/>
      <c r="R775" s="54"/>
      <c r="S775" s="55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</row>
    <row r="776" spans="1:47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4"/>
      <c r="M776" s="54"/>
      <c r="N776" s="54"/>
      <c r="O776" s="54"/>
      <c r="P776" s="54"/>
      <c r="Q776" s="54"/>
      <c r="R776" s="54"/>
      <c r="S776" s="55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</row>
    <row r="777" spans="1:47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4"/>
      <c r="M777" s="54"/>
      <c r="N777" s="54"/>
      <c r="O777" s="54"/>
      <c r="P777" s="54"/>
      <c r="Q777" s="54"/>
      <c r="R777" s="54"/>
      <c r="S777" s="55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</row>
    <row r="778" spans="1:47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4"/>
      <c r="M778" s="54"/>
      <c r="N778" s="54"/>
      <c r="O778" s="54"/>
      <c r="P778" s="54"/>
      <c r="Q778" s="54"/>
      <c r="R778" s="54"/>
      <c r="S778" s="55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</row>
    <row r="779" spans="1:47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4"/>
      <c r="M779" s="54"/>
      <c r="N779" s="54"/>
      <c r="O779" s="54"/>
      <c r="P779" s="54"/>
      <c r="Q779" s="54"/>
      <c r="R779" s="54"/>
      <c r="S779" s="55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</row>
    <row r="780" spans="1:47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4"/>
      <c r="M780" s="54"/>
      <c r="N780" s="54"/>
      <c r="O780" s="54"/>
      <c r="P780" s="54"/>
      <c r="Q780" s="54"/>
      <c r="R780" s="54"/>
      <c r="S780" s="55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</row>
    <row r="781" spans="1:47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4"/>
      <c r="M781" s="54"/>
      <c r="N781" s="54"/>
      <c r="O781" s="54"/>
      <c r="P781" s="54"/>
      <c r="Q781" s="54"/>
      <c r="R781" s="54"/>
      <c r="S781" s="55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</row>
    <row r="782" spans="1:47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4"/>
      <c r="M782" s="54"/>
      <c r="N782" s="54"/>
      <c r="O782" s="54"/>
      <c r="P782" s="54"/>
      <c r="Q782" s="54"/>
      <c r="R782" s="54"/>
      <c r="S782" s="55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</row>
    <row r="783" spans="1:47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4"/>
      <c r="M783" s="54"/>
      <c r="N783" s="54"/>
      <c r="O783" s="54"/>
      <c r="P783" s="54"/>
      <c r="Q783" s="54"/>
      <c r="R783" s="54"/>
      <c r="S783" s="55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</row>
    <row r="784" spans="1:47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4"/>
      <c r="M784" s="54"/>
      <c r="N784" s="54"/>
      <c r="O784" s="54"/>
      <c r="P784" s="54"/>
      <c r="Q784" s="54"/>
      <c r="R784" s="54"/>
      <c r="S784" s="55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</row>
    <row r="785" spans="1:47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4"/>
      <c r="M785" s="54"/>
      <c r="N785" s="54"/>
      <c r="O785" s="54"/>
      <c r="P785" s="54"/>
      <c r="Q785" s="54"/>
      <c r="R785" s="54"/>
      <c r="S785" s="55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</row>
    <row r="786" spans="1:47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4"/>
      <c r="M786" s="54"/>
      <c r="N786" s="54"/>
      <c r="O786" s="54"/>
      <c r="P786" s="54"/>
      <c r="Q786" s="54"/>
      <c r="R786" s="54"/>
      <c r="S786" s="55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</row>
    <row r="787" spans="1:47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4"/>
      <c r="M787" s="54"/>
      <c r="N787" s="54"/>
      <c r="O787" s="54"/>
      <c r="P787" s="54"/>
      <c r="Q787" s="54"/>
      <c r="R787" s="54"/>
      <c r="S787" s="55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</row>
    <row r="788" spans="1:47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4"/>
      <c r="M788" s="54"/>
      <c r="N788" s="54"/>
      <c r="O788" s="54"/>
      <c r="P788" s="54"/>
      <c r="Q788" s="54"/>
      <c r="R788" s="54"/>
      <c r="S788" s="55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3"/>
      <c r="AM788" s="53"/>
      <c r="AN788" s="53"/>
      <c r="AO788" s="53"/>
      <c r="AP788" s="53"/>
      <c r="AQ788" s="53"/>
      <c r="AR788" s="53"/>
      <c r="AS788" s="53"/>
      <c r="AT788" s="53"/>
      <c r="AU788" s="53"/>
    </row>
    <row r="789" spans="1:47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4"/>
      <c r="M789" s="54"/>
      <c r="N789" s="54"/>
      <c r="O789" s="54"/>
      <c r="P789" s="54"/>
      <c r="Q789" s="54"/>
      <c r="R789" s="54"/>
      <c r="S789" s="55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3"/>
      <c r="AM789" s="53"/>
      <c r="AN789" s="53"/>
      <c r="AO789" s="53"/>
      <c r="AP789" s="53"/>
      <c r="AQ789" s="53"/>
      <c r="AR789" s="53"/>
      <c r="AS789" s="53"/>
      <c r="AT789" s="53"/>
      <c r="AU789" s="53"/>
    </row>
    <row r="790" spans="1:47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4"/>
      <c r="M790" s="54"/>
      <c r="N790" s="54"/>
      <c r="O790" s="54"/>
      <c r="P790" s="54"/>
      <c r="Q790" s="54"/>
      <c r="R790" s="54"/>
      <c r="S790" s="55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3"/>
      <c r="AM790" s="53"/>
      <c r="AN790" s="53"/>
      <c r="AO790" s="53"/>
      <c r="AP790" s="53"/>
      <c r="AQ790" s="53"/>
      <c r="AR790" s="53"/>
      <c r="AS790" s="53"/>
      <c r="AT790" s="53"/>
      <c r="AU790" s="53"/>
    </row>
    <row r="791" spans="1:47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4"/>
      <c r="M791" s="54"/>
      <c r="N791" s="54"/>
      <c r="O791" s="54"/>
      <c r="P791" s="54"/>
      <c r="Q791" s="54"/>
      <c r="R791" s="54"/>
      <c r="S791" s="55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3"/>
      <c r="AM791" s="53"/>
      <c r="AN791" s="53"/>
      <c r="AO791" s="53"/>
      <c r="AP791" s="53"/>
      <c r="AQ791" s="53"/>
      <c r="AR791" s="53"/>
      <c r="AS791" s="53"/>
      <c r="AT791" s="53"/>
      <c r="AU791" s="53"/>
    </row>
    <row r="792" spans="1:47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4"/>
      <c r="M792" s="54"/>
      <c r="N792" s="54"/>
      <c r="O792" s="54"/>
      <c r="P792" s="54"/>
      <c r="Q792" s="54"/>
      <c r="R792" s="54"/>
      <c r="S792" s="55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3"/>
      <c r="AM792" s="53"/>
      <c r="AN792" s="53"/>
      <c r="AO792" s="53"/>
      <c r="AP792" s="53"/>
      <c r="AQ792" s="53"/>
      <c r="AR792" s="53"/>
      <c r="AS792" s="53"/>
      <c r="AT792" s="53"/>
      <c r="AU792" s="53"/>
    </row>
    <row r="793" spans="1:47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4"/>
      <c r="M793" s="54"/>
      <c r="N793" s="54"/>
      <c r="O793" s="54"/>
      <c r="P793" s="54"/>
      <c r="Q793" s="54"/>
      <c r="R793" s="54"/>
      <c r="S793" s="55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3"/>
      <c r="AM793" s="53"/>
      <c r="AN793" s="53"/>
      <c r="AO793" s="53"/>
      <c r="AP793" s="53"/>
      <c r="AQ793" s="53"/>
      <c r="AR793" s="53"/>
      <c r="AS793" s="53"/>
      <c r="AT793" s="53"/>
      <c r="AU793" s="53"/>
    </row>
    <row r="794" spans="1:47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4"/>
      <c r="M794" s="54"/>
      <c r="N794" s="54"/>
      <c r="O794" s="54"/>
      <c r="P794" s="54"/>
      <c r="Q794" s="54"/>
      <c r="R794" s="54"/>
      <c r="S794" s="55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3"/>
      <c r="AM794" s="53"/>
      <c r="AN794" s="53"/>
      <c r="AO794" s="53"/>
      <c r="AP794" s="53"/>
      <c r="AQ794" s="53"/>
      <c r="AR794" s="53"/>
      <c r="AS794" s="53"/>
      <c r="AT794" s="53"/>
      <c r="AU794" s="53"/>
    </row>
    <row r="795" spans="1:47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4"/>
      <c r="M795" s="54"/>
      <c r="N795" s="54"/>
      <c r="O795" s="54"/>
      <c r="P795" s="54"/>
      <c r="Q795" s="54"/>
      <c r="R795" s="54"/>
      <c r="S795" s="55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3"/>
      <c r="AM795" s="53"/>
      <c r="AN795" s="53"/>
      <c r="AO795" s="53"/>
      <c r="AP795" s="53"/>
      <c r="AQ795" s="53"/>
      <c r="AR795" s="53"/>
      <c r="AS795" s="53"/>
      <c r="AT795" s="53"/>
      <c r="AU795" s="53"/>
    </row>
    <row r="796" spans="1:47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4"/>
      <c r="M796" s="54"/>
      <c r="N796" s="54"/>
      <c r="O796" s="54"/>
      <c r="P796" s="54"/>
      <c r="Q796" s="54"/>
      <c r="R796" s="54"/>
      <c r="S796" s="55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3"/>
      <c r="AM796" s="53"/>
      <c r="AN796" s="53"/>
      <c r="AO796" s="53"/>
      <c r="AP796" s="53"/>
      <c r="AQ796" s="53"/>
      <c r="AR796" s="53"/>
      <c r="AS796" s="53"/>
      <c r="AT796" s="53"/>
      <c r="AU796" s="53"/>
    </row>
    <row r="797" spans="1:47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4"/>
      <c r="M797" s="54"/>
      <c r="N797" s="54"/>
      <c r="O797" s="54"/>
      <c r="P797" s="54"/>
      <c r="Q797" s="54"/>
      <c r="R797" s="54"/>
      <c r="S797" s="55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3"/>
      <c r="AM797" s="53"/>
      <c r="AN797" s="53"/>
      <c r="AO797" s="53"/>
      <c r="AP797" s="53"/>
      <c r="AQ797" s="53"/>
      <c r="AR797" s="53"/>
      <c r="AS797" s="53"/>
      <c r="AT797" s="53"/>
      <c r="AU797" s="53"/>
    </row>
    <row r="798" spans="1:47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4"/>
      <c r="M798" s="54"/>
      <c r="N798" s="54"/>
      <c r="O798" s="54"/>
      <c r="P798" s="54"/>
      <c r="Q798" s="54"/>
      <c r="R798" s="54"/>
      <c r="S798" s="55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3"/>
      <c r="AM798" s="53"/>
      <c r="AN798" s="53"/>
      <c r="AO798" s="53"/>
      <c r="AP798" s="53"/>
      <c r="AQ798" s="53"/>
      <c r="AR798" s="53"/>
      <c r="AS798" s="53"/>
      <c r="AT798" s="53"/>
      <c r="AU798" s="53"/>
    </row>
    <row r="799" spans="1:47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4"/>
      <c r="M799" s="54"/>
      <c r="N799" s="54"/>
      <c r="O799" s="54"/>
      <c r="P799" s="54"/>
      <c r="Q799" s="54"/>
      <c r="R799" s="54"/>
      <c r="S799" s="55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3"/>
      <c r="AM799" s="53"/>
      <c r="AN799" s="53"/>
      <c r="AO799" s="53"/>
      <c r="AP799" s="53"/>
      <c r="AQ799" s="53"/>
      <c r="AR799" s="53"/>
      <c r="AS799" s="53"/>
      <c r="AT799" s="53"/>
      <c r="AU799" s="53"/>
    </row>
    <row r="800" spans="1:47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4"/>
      <c r="M800" s="54"/>
      <c r="N800" s="54"/>
      <c r="O800" s="54"/>
      <c r="P800" s="54"/>
      <c r="Q800" s="54"/>
      <c r="R800" s="54"/>
      <c r="S800" s="55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3"/>
      <c r="AM800" s="53"/>
      <c r="AN800" s="53"/>
      <c r="AO800" s="53"/>
      <c r="AP800" s="53"/>
      <c r="AQ800" s="53"/>
      <c r="AR800" s="53"/>
      <c r="AS800" s="53"/>
      <c r="AT800" s="53"/>
      <c r="AU800" s="53"/>
    </row>
    <row r="801" spans="1:47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4"/>
      <c r="M801" s="54"/>
      <c r="N801" s="54"/>
      <c r="O801" s="54"/>
      <c r="P801" s="54"/>
      <c r="Q801" s="54"/>
      <c r="R801" s="54"/>
      <c r="S801" s="55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3"/>
      <c r="AM801" s="53"/>
      <c r="AN801" s="53"/>
      <c r="AO801" s="53"/>
      <c r="AP801" s="53"/>
      <c r="AQ801" s="53"/>
      <c r="AR801" s="53"/>
      <c r="AS801" s="53"/>
      <c r="AT801" s="53"/>
      <c r="AU801" s="53"/>
    </row>
    <row r="802" spans="1:47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4"/>
      <c r="M802" s="54"/>
      <c r="N802" s="54"/>
      <c r="O802" s="54"/>
      <c r="P802" s="54"/>
      <c r="Q802" s="54"/>
      <c r="R802" s="54"/>
      <c r="S802" s="55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3"/>
      <c r="AM802" s="53"/>
      <c r="AN802" s="53"/>
      <c r="AO802" s="53"/>
      <c r="AP802" s="53"/>
      <c r="AQ802" s="53"/>
      <c r="AR802" s="53"/>
      <c r="AS802" s="53"/>
      <c r="AT802" s="53"/>
      <c r="AU802" s="53"/>
    </row>
    <row r="803" spans="1:47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4"/>
      <c r="M803" s="54"/>
      <c r="N803" s="54"/>
      <c r="O803" s="54"/>
      <c r="P803" s="54"/>
      <c r="Q803" s="54"/>
      <c r="R803" s="54"/>
      <c r="S803" s="55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3"/>
      <c r="AM803" s="53"/>
      <c r="AN803" s="53"/>
      <c r="AO803" s="53"/>
      <c r="AP803" s="53"/>
      <c r="AQ803" s="53"/>
      <c r="AR803" s="53"/>
      <c r="AS803" s="53"/>
      <c r="AT803" s="53"/>
      <c r="AU803" s="53"/>
    </row>
    <row r="804" spans="1:47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4"/>
      <c r="M804" s="54"/>
      <c r="N804" s="54"/>
      <c r="O804" s="54"/>
      <c r="P804" s="54"/>
      <c r="Q804" s="54"/>
      <c r="R804" s="54"/>
      <c r="S804" s="55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3"/>
      <c r="AM804" s="53"/>
      <c r="AN804" s="53"/>
      <c r="AO804" s="53"/>
      <c r="AP804" s="53"/>
      <c r="AQ804" s="53"/>
      <c r="AR804" s="53"/>
      <c r="AS804" s="53"/>
      <c r="AT804" s="53"/>
      <c r="AU804" s="53"/>
    </row>
    <row r="805" spans="1:47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4"/>
      <c r="M805" s="54"/>
      <c r="N805" s="54"/>
      <c r="O805" s="54"/>
      <c r="P805" s="54"/>
      <c r="Q805" s="54"/>
      <c r="R805" s="54"/>
      <c r="S805" s="55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3"/>
      <c r="AM805" s="53"/>
      <c r="AN805" s="53"/>
      <c r="AO805" s="53"/>
      <c r="AP805" s="53"/>
      <c r="AQ805" s="53"/>
      <c r="AR805" s="53"/>
      <c r="AS805" s="53"/>
      <c r="AT805" s="53"/>
      <c r="AU805" s="53"/>
    </row>
    <row r="806" spans="1:47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4"/>
      <c r="M806" s="54"/>
      <c r="N806" s="54"/>
      <c r="O806" s="54"/>
      <c r="P806" s="54"/>
      <c r="Q806" s="54"/>
      <c r="R806" s="54"/>
      <c r="S806" s="55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3"/>
      <c r="AM806" s="53"/>
      <c r="AN806" s="53"/>
      <c r="AO806" s="53"/>
      <c r="AP806" s="53"/>
      <c r="AQ806" s="53"/>
      <c r="AR806" s="53"/>
      <c r="AS806" s="53"/>
      <c r="AT806" s="53"/>
      <c r="AU806" s="53"/>
    </row>
    <row r="807" spans="1:47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4"/>
      <c r="M807" s="54"/>
      <c r="N807" s="54"/>
      <c r="O807" s="54"/>
      <c r="P807" s="54"/>
      <c r="Q807" s="54"/>
      <c r="R807" s="54"/>
      <c r="S807" s="55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3"/>
      <c r="AM807" s="53"/>
      <c r="AN807" s="53"/>
      <c r="AO807" s="53"/>
      <c r="AP807" s="53"/>
      <c r="AQ807" s="53"/>
      <c r="AR807" s="53"/>
      <c r="AS807" s="53"/>
      <c r="AT807" s="53"/>
      <c r="AU807" s="53"/>
    </row>
    <row r="808" spans="1:47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4"/>
      <c r="M808" s="54"/>
      <c r="N808" s="54"/>
      <c r="O808" s="54"/>
      <c r="P808" s="54"/>
      <c r="Q808" s="54"/>
      <c r="R808" s="54"/>
      <c r="S808" s="55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3"/>
      <c r="AM808" s="53"/>
      <c r="AN808" s="53"/>
      <c r="AO808" s="53"/>
      <c r="AP808" s="53"/>
      <c r="AQ808" s="53"/>
      <c r="AR808" s="53"/>
      <c r="AS808" s="53"/>
      <c r="AT808" s="53"/>
      <c r="AU808" s="53"/>
    </row>
    <row r="809" spans="1:47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4"/>
      <c r="M809" s="54"/>
      <c r="N809" s="54"/>
      <c r="O809" s="54"/>
      <c r="P809" s="54"/>
      <c r="Q809" s="54"/>
      <c r="R809" s="54"/>
      <c r="S809" s="55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3"/>
      <c r="AM809" s="53"/>
      <c r="AN809" s="53"/>
      <c r="AO809" s="53"/>
      <c r="AP809" s="53"/>
      <c r="AQ809" s="53"/>
      <c r="AR809" s="53"/>
      <c r="AS809" s="53"/>
      <c r="AT809" s="53"/>
      <c r="AU809" s="53"/>
    </row>
    <row r="810" spans="1:47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4"/>
      <c r="M810" s="54"/>
      <c r="N810" s="54"/>
      <c r="O810" s="54"/>
      <c r="P810" s="54"/>
      <c r="Q810" s="54"/>
      <c r="R810" s="54"/>
      <c r="S810" s="55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3"/>
      <c r="AM810" s="53"/>
      <c r="AN810" s="53"/>
      <c r="AO810" s="53"/>
      <c r="AP810" s="53"/>
      <c r="AQ810" s="53"/>
      <c r="AR810" s="53"/>
      <c r="AS810" s="53"/>
      <c r="AT810" s="53"/>
      <c r="AU810" s="53"/>
    </row>
    <row r="811" spans="1:47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4"/>
      <c r="M811" s="54"/>
      <c r="N811" s="54"/>
      <c r="O811" s="54"/>
      <c r="P811" s="54"/>
      <c r="Q811" s="54"/>
      <c r="R811" s="54"/>
      <c r="S811" s="55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3"/>
      <c r="AM811" s="53"/>
      <c r="AN811" s="53"/>
      <c r="AO811" s="53"/>
      <c r="AP811" s="53"/>
      <c r="AQ811" s="53"/>
      <c r="AR811" s="53"/>
      <c r="AS811" s="53"/>
      <c r="AT811" s="53"/>
      <c r="AU811" s="53"/>
    </row>
    <row r="812" spans="1:47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4"/>
      <c r="M812" s="54"/>
      <c r="N812" s="54"/>
      <c r="O812" s="54"/>
      <c r="P812" s="54"/>
      <c r="Q812" s="54"/>
      <c r="R812" s="54"/>
      <c r="S812" s="55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3"/>
      <c r="AM812" s="53"/>
      <c r="AN812" s="53"/>
      <c r="AO812" s="53"/>
      <c r="AP812" s="53"/>
      <c r="AQ812" s="53"/>
      <c r="AR812" s="53"/>
      <c r="AS812" s="53"/>
      <c r="AT812" s="53"/>
      <c r="AU812" s="53"/>
    </row>
    <row r="813" spans="1:47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4"/>
      <c r="M813" s="54"/>
      <c r="N813" s="54"/>
      <c r="O813" s="54"/>
      <c r="P813" s="54"/>
      <c r="Q813" s="54"/>
      <c r="R813" s="54"/>
      <c r="S813" s="55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3"/>
      <c r="AM813" s="53"/>
      <c r="AN813" s="53"/>
      <c r="AO813" s="53"/>
      <c r="AP813" s="53"/>
      <c r="AQ813" s="53"/>
      <c r="AR813" s="53"/>
      <c r="AS813" s="53"/>
      <c r="AT813" s="53"/>
      <c r="AU813" s="53"/>
    </row>
    <row r="814" spans="1:47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4"/>
      <c r="M814" s="54"/>
      <c r="N814" s="54"/>
      <c r="O814" s="54"/>
      <c r="P814" s="54"/>
      <c r="Q814" s="54"/>
      <c r="R814" s="54"/>
      <c r="S814" s="55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3"/>
      <c r="AM814" s="53"/>
      <c r="AN814" s="53"/>
      <c r="AO814" s="53"/>
      <c r="AP814" s="53"/>
      <c r="AQ814" s="53"/>
      <c r="AR814" s="53"/>
      <c r="AS814" s="53"/>
      <c r="AT814" s="53"/>
      <c r="AU814" s="53"/>
    </row>
    <row r="815" spans="1:47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4"/>
      <c r="M815" s="54"/>
      <c r="N815" s="54"/>
      <c r="O815" s="54"/>
      <c r="P815" s="54"/>
      <c r="Q815" s="54"/>
      <c r="R815" s="54"/>
      <c r="S815" s="55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3"/>
      <c r="AM815" s="53"/>
      <c r="AN815" s="53"/>
      <c r="AO815" s="53"/>
      <c r="AP815" s="53"/>
      <c r="AQ815" s="53"/>
      <c r="AR815" s="53"/>
      <c r="AS815" s="53"/>
      <c r="AT815" s="53"/>
      <c r="AU815" s="53"/>
    </row>
    <row r="816" spans="1:47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4"/>
      <c r="M816" s="54"/>
      <c r="N816" s="54"/>
      <c r="O816" s="54"/>
      <c r="P816" s="54"/>
      <c r="Q816" s="54"/>
      <c r="R816" s="54"/>
      <c r="S816" s="55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</row>
    <row r="817" spans="1:47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4"/>
      <c r="M817" s="54"/>
      <c r="N817" s="54"/>
      <c r="O817" s="54"/>
      <c r="P817" s="54"/>
      <c r="Q817" s="54"/>
      <c r="R817" s="54"/>
      <c r="S817" s="55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</row>
    <row r="818" spans="1:47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4"/>
      <c r="M818" s="54"/>
      <c r="N818" s="54"/>
      <c r="O818" s="54"/>
      <c r="P818" s="54"/>
      <c r="Q818" s="54"/>
      <c r="R818" s="54"/>
      <c r="S818" s="55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3"/>
      <c r="AM818" s="53"/>
      <c r="AN818" s="53"/>
      <c r="AO818" s="53"/>
      <c r="AP818" s="53"/>
      <c r="AQ818" s="53"/>
      <c r="AR818" s="53"/>
      <c r="AS818" s="53"/>
      <c r="AT818" s="53"/>
      <c r="AU818" s="53"/>
    </row>
    <row r="819" spans="1:47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4"/>
      <c r="M819" s="54"/>
      <c r="N819" s="54"/>
      <c r="O819" s="54"/>
      <c r="P819" s="54"/>
      <c r="Q819" s="54"/>
      <c r="R819" s="54"/>
      <c r="S819" s="55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</row>
    <row r="820" spans="1:47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4"/>
      <c r="M820" s="54"/>
      <c r="N820" s="54"/>
      <c r="O820" s="54"/>
      <c r="P820" s="54"/>
      <c r="Q820" s="54"/>
      <c r="R820" s="54"/>
      <c r="S820" s="55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</row>
    <row r="821" spans="1:47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4"/>
      <c r="M821" s="54"/>
      <c r="N821" s="54"/>
      <c r="O821" s="54"/>
      <c r="P821" s="54"/>
      <c r="Q821" s="54"/>
      <c r="R821" s="54"/>
      <c r="S821" s="55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</row>
    <row r="822" spans="1:47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4"/>
      <c r="M822" s="54"/>
      <c r="N822" s="54"/>
      <c r="O822" s="54"/>
      <c r="P822" s="54"/>
      <c r="Q822" s="54"/>
      <c r="R822" s="54"/>
      <c r="S822" s="55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</row>
    <row r="823" spans="1:47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4"/>
      <c r="M823" s="54"/>
      <c r="N823" s="54"/>
      <c r="O823" s="54"/>
      <c r="P823" s="54"/>
      <c r="Q823" s="54"/>
      <c r="R823" s="54"/>
      <c r="S823" s="55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</row>
    <row r="824" spans="1:47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4"/>
      <c r="M824" s="54"/>
      <c r="N824" s="54"/>
      <c r="O824" s="54"/>
      <c r="P824" s="54"/>
      <c r="Q824" s="54"/>
      <c r="R824" s="54"/>
      <c r="S824" s="55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</row>
    <row r="825" spans="1:47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4"/>
      <c r="M825" s="54"/>
      <c r="N825" s="54"/>
      <c r="O825" s="54"/>
      <c r="P825" s="54"/>
      <c r="Q825" s="54"/>
      <c r="R825" s="54"/>
      <c r="S825" s="55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</row>
    <row r="826" spans="1:47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4"/>
      <c r="M826" s="54"/>
      <c r="N826" s="54"/>
      <c r="O826" s="54"/>
      <c r="P826" s="54"/>
      <c r="Q826" s="54"/>
      <c r="R826" s="54"/>
      <c r="S826" s="55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</row>
    <row r="827" spans="1:47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4"/>
      <c r="M827" s="54"/>
      <c r="N827" s="54"/>
      <c r="O827" s="54"/>
      <c r="P827" s="54"/>
      <c r="Q827" s="54"/>
      <c r="R827" s="54"/>
      <c r="S827" s="55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3"/>
      <c r="AM827" s="53"/>
      <c r="AN827" s="53"/>
      <c r="AO827" s="53"/>
      <c r="AP827" s="53"/>
      <c r="AQ827" s="53"/>
      <c r="AR827" s="53"/>
      <c r="AS827" s="53"/>
      <c r="AT827" s="53"/>
      <c r="AU827" s="53"/>
    </row>
    <row r="828" spans="1:47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4"/>
      <c r="M828" s="54"/>
      <c r="N828" s="54"/>
      <c r="O828" s="54"/>
      <c r="P828" s="54"/>
      <c r="Q828" s="54"/>
      <c r="R828" s="54"/>
      <c r="S828" s="55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3"/>
      <c r="AM828" s="53"/>
      <c r="AN828" s="53"/>
      <c r="AO828" s="53"/>
      <c r="AP828" s="53"/>
      <c r="AQ828" s="53"/>
      <c r="AR828" s="53"/>
      <c r="AS828" s="53"/>
      <c r="AT828" s="53"/>
      <c r="AU828" s="53"/>
    </row>
    <row r="829" spans="1:47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4"/>
      <c r="M829" s="54"/>
      <c r="N829" s="54"/>
      <c r="O829" s="54"/>
      <c r="P829" s="54"/>
      <c r="Q829" s="54"/>
      <c r="R829" s="54"/>
      <c r="S829" s="55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3"/>
      <c r="AM829" s="53"/>
      <c r="AN829" s="53"/>
      <c r="AO829" s="53"/>
      <c r="AP829" s="53"/>
      <c r="AQ829" s="53"/>
      <c r="AR829" s="53"/>
      <c r="AS829" s="53"/>
      <c r="AT829" s="53"/>
      <c r="AU829" s="53"/>
    </row>
    <row r="830" spans="1:47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4"/>
      <c r="M830" s="54"/>
      <c r="N830" s="54"/>
      <c r="O830" s="54"/>
      <c r="P830" s="54"/>
      <c r="Q830" s="54"/>
      <c r="R830" s="54"/>
      <c r="S830" s="55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</row>
    <row r="831" spans="1:47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4"/>
      <c r="M831" s="54"/>
      <c r="N831" s="54"/>
      <c r="O831" s="54"/>
      <c r="P831" s="54"/>
      <c r="Q831" s="54"/>
      <c r="R831" s="54"/>
      <c r="S831" s="55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3"/>
      <c r="AM831" s="53"/>
      <c r="AN831" s="53"/>
      <c r="AO831" s="53"/>
      <c r="AP831" s="53"/>
      <c r="AQ831" s="53"/>
      <c r="AR831" s="53"/>
      <c r="AS831" s="53"/>
      <c r="AT831" s="53"/>
      <c r="AU831" s="53"/>
    </row>
    <row r="832" spans="1:47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4"/>
      <c r="M832" s="54"/>
      <c r="N832" s="54"/>
      <c r="O832" s="54"/>
      <c r="P832" s="54"/>
      <c r="Q832" s="54"/>
      <c r="R832" s="54"/>
      <c r="S832" s="55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</row>
    <row r="833" spans="1:47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4"/>
      <c r="M833" s="54"/>
      <c r="N833" s="54"/>
      <c r="O833" s="54"/>
      <c r="P833" s="54"/>
      <c r="Q833" s="54"/>
      <c r="R833" s="54"/>
      <c r="S833" s="55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3"/>
      <c r="AM833" s="53"/>
      <c r="AN833" s="53"/>
      <c r="AO833" s="53"/>
      <c r="AP833" s="53"/>
      <c r="AQ833" s="53"/>
      <c r="AR833" s="53"/>
      <c r="AS833" s="53"/>
      <c r="AT833" s="53"/>
      <c r="AU833" s="53"/>
    </row>
    <row r="834" spans="1:47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4"/>
      <c r="M834" s="54"/>
      <c r="N834" s="54"/>
      <c r="O834" s="54"/>
      <c r="P834" s="54"/>
      <c r="Q834" s="54"/>
      <c r="R834" s="54"/>
      <c r="S834" s="55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3"/>
      <c r="AM834" s="53"/>
      <c r="AN834" s="53"/>
      <c r="AO834" s="53"/>
      <c r="AP834" s="53"/>
      <c r="AQ834" s="53"/>
      <c r="AR834" s="53"/>
      <c r="AS834" s="53"/>
      <c r="AT834" s="53"/>
      <c r="AU834" s="53"/>
    </row>
    <row r="835" spans="1:47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4"/>
      <c r="M835" s="54"/>
      <c r="N835" s="54"/>
      <c r="O835" s="54"/>
      <c r="P835" s="54"/>
      <c r="Q835" s="54"/>
      <c r="R835" s="54"/>
      <c r="S835" s="55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3"/>
      <c r="AM835" s="53"/>
      <c r="AN835" s="53"/>
      <c r="AO835" s="53"/>
      <c r="AP835" s="53"/>
      <c r="AQ835" s="53"/>
      <c r="AR835" s="53"/>
      <c r="AS835" s="53"/>
      <c r="AT835" s="53"/>
      <c r="AU835" s="53"/>
    </row>
    <row r="836" spans="1:47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4"/>
      <c r="M836" s="54"/>
      <c r="N836" s="54"/>
      <c r="O836" s="54"/>
      <c r="P836" s="54"/>
      <c r="Q836" s="54"/>
      <c r="R836" s="54"/>
      <c r="S836" s="55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3"/>
      <c r="AM836" s="53"/>
      <c r="AN836" s="53"/>
      <c r="AO836" s="53"/>
      <c r="AP836" s="53"/>
      <c r="AQ836" s="53"/>
      <c r="AR836" s="53"/>
      <c r="AS836" s="53"/>
      <c r="AT836" s="53"/>
      <c r="AU836" s="53"/>
    </row>
    <row r="837" spans="1:47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4"/>
      <c r="M837" s="54"/>
      <c r="N837" s="54"/>
      <c r="O837" s="54"/>
      <c r="P837" s="54"/>
      <c r="Q837" s="54"/>
      <c r="R837" s="54"/>
      <c r="S837" s="55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3"/>
      <c r="AM837" s="53"/>
      <c r="AN837" s="53"/>
      <c r="AO837" s="53"/>
      <c r="AP837" s="53"/>
      <c r="AQ837" s="53"/>
      <c r="AR837" s="53"/>
      <c r="AS837" s="53"/>
      <c r="AT837" s="53"/>
      <c r="AU837" s="53"/>
    </row>
    <row r="838" spans="1:47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4"/>
      <c r="M838" s="54"/>
      <c r="N838" s="54"/>
      <c r="O838" s="54"/>
      <c r="P838" s="54"/>
      <c r="Q838" s="54"/>
      <c r="R838" s="54"/>
      <c r="S838" s="55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3"/>
      <c r="AM838" s="53"/>
      <c r="AN838" s="53"/>
      <c r="AO838" s="53"/>
      <c r="AP838" s="53"/>
      <c r="AQ838" s="53"/>
      <c r="AR838" s="53"/>
      <c r="AS838" s="53"/>
      <c r="AT838" s="53"/>
      <c r="AU838" s="53"/>
    </row>
    <row r="839" spans="1:47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4"/>
      <c r="M839" s="54"/>
      <c r="N839" s="54"/>
      <c r="O839" s="54"/>
      <c r="P839" s="54"/>
      <c r="Q839" s="54"/>
      <c r="R839" s="54"/>
      <c r="S839" s="55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3"/>
      <c r="AM839" s="53"/>
      <c r="AN839" s="53"/>
      <c r="AO839" s="53"/>
      <c r="AP839" s="53"/>
      <c r="AQ839" s="53"/>
      <c r="AR839" s="53"/>
      <c r="AS839" s="53"/>
      <c r="AT839" s="53"/>
      <c r="AU839" s="53"/>
    </row>
    <row r="840" spans="1:47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4"/>
      <c r="M840" s="54"/>
      <c r="N840" s="54"/>
      <c r="O840" s="54"/>
      <c r="P840" s="54"/>
      <c r="Q840" s="54"/>
      <c r="R840" s="54"/>
      <c r="S840" s="55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</row>
    <row r="841" spans="1:47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4"/>
      <c r="M841" s="54"/>
      <c r="N841" s="54"/>
      <c r="O841" s="54"/>
      <c r="P841" s="54"/>
      <c r="Q841" s="54"/>
      <c r="R841" s="54"/>
      <c r="S841" s="55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</row>
    <row r="842" spans="1:47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4"/>
      <c r="M842" s="54"/>
      <c r="N842" s="54"/>
      <c r="O842" s="54"/>
      <c r="P842" s="54"/>
      <c r="Q842" s="54"/>
      <c r="R842" s="54"/>
      <c r="S842" s="55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</row>
    <row r="843" spans="1:47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4"/>
      <c r="M843" s="54"/>
      <c r="N843" s="54"/>
      <c r="O843" s="54"/>
      <c r="P843" s="54"/>
      <c r="Q843" s="54"/>
      <c r="R843" s="54"/>
      <c r="S843" s="55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</row>
    <row r="844" spans="1:47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4"/>
      <c r="M844" s="54"/>
      <c r="N844" s="54"/>
      <c r="O844" s="54"/>
      <c r="P844" s="54"/>
      <c r="Q844" s="54"/>
      <c r="R844" s="54"/>
      <c r="S844" s="55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</row>
    <row r="845" spans="1:47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4"/>
      <c r="M845" s="54"/>
      <c r="N845" s="54"/>
      <c r="O845" s="54"/>
      <c r="P845" s="54"/>
      <c r="Q845" s="54"/>
      <c r="R845" s="54"/>
      <c r="S845" s="55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3"/>
      <c r="AM845" s="53"/>
      <c r="AN845" s="53"/>
      <c r="AO845" s="53"/>
      <c r="AP845" s="53"/>
      <c r="AQ845" s="53"/>
      <c r="AR845" s="53"/>
      <c r="AS845" s="53"/>
      <c r="AT845" s="53"/>
      <c r="AU845" s="53"/>
    </row>
    <row r="846" spans="1:47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4"/>
      <c r="M846" s="54"/>
      <c r="N846" s="54"/>
      <c r="O846" s="54"/>
      <c r="P846" s="54"/>
      <c r="Q846" s="54"/>
      <c r="R846" s="54"/>
      <c r="S846" s="55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</row>
    <row r="847" spans="1:47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4"/>
      <c r="M847" s="54"/>
      <c r="N847" s="54"/>
      <c r="O847" s="54"/>
      <c r="P847" s="54"/>
      <c r="Q847" s="54"/>
      <c r="R847" s="54"/>
      <c r="S847" s="55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</row>
    <row r="848" spans="1:47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4"/>
      <c r="M848" s="54"/>
      <c r="N848" s="54"/>
      <c r="O848" s="54"/>
      <c r="P848" s="54"/>
      <c r="Q848" s="54"/>
      <c r="R848" s="54"/>
      <c r="S848" s="55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3"/>
      <c r="AM848" s="53"/>
      <c r="AN848" s="53"/>
      <c r="AO848" s="53"/>
      <c r="AP848" s="53"/>
      <c r="AQ848" s="53"/>
      <c r="AR848" s="53"/>
      <c r="AS848" s="53"/>
      <c r="AT848" s="53"/>
      <c r="AU848" s="53"/>
    </row>
    <row r="849" spans="1:47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4"/>
      <c r="M849" s="54"/>
      <c r="N849" s="54"/>
      <c r="O849" s="54"/>
      <c r="P849" s="54"/>
      <c r="Q849" s="54"/>
      <c r="R849" s="54"/>
      <c r="S849" s="55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</row>
    <row r="850" spans="1:47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4"/>
      <c r="M850" s="54"/>
      <c r="N850" s="54"/>
      <c r="O850" s="54"/>
      <c r="P850" s="54"/>
      <c r="Q850" s="54"/>
      <c r="R850" s="54"/>
      <c r="S850" s="55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3"/>
      <c r="AM850" s="53"/>
      <c r="AN850" s="53"/>
      <c r="AO850" s="53"/>
      <c r="AP850" s="53"/>
      <c r="AQ850" s="53"/>
      <c r="AR850" s="53"/>
      <c r="AS850" s="53"/>
      <c r="AT850" s="53"/>
      <c r="AU850" s="53"/>
    </row>
    <row r="851" spans="1:47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4"/>
      <c r="M851" s="54"/>
      <c r="N851" s="54"/>
      <c r="O851" s="54"/>
      <c r="P851" s="54"/>
      <c r="Q851" s="54"/>
      <c r="R851" s="54"/>
      <c r="S851" s="55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</row>
    <row r="852" spans="1:47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4"/>
      <c r="M852" s="54"/>
      <c r="N852" s="54"/>
      <c r="O852" s="54"/>
      <c r="P852" s="54"/>
      <c r="Q852" s="54"/>
      <c r="R852" s="54"/>
      <c r="S852" s="55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</row>
    <row r="853" spans="1:47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4"/>
      <c r="M853" s="54"/>
      <c r="N853" s="54"/>
      <c r="O853" s="54"/>
      <c r="P853" s="54"/>
      <c r="Q853" s="54"/>
      <c r="R853" s="54"/>
      <c r="S853" s="55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</row>
    <row r="854" spans="1:47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4"/>
      <c r="M854" s="54"/>
      <c r="N854" s="54"/>
      <c r="O854" s="54"/>
      <c r="P854" s="54"/>
      <c r="Q854" s="54"/>
      <c r="R854" s="54"/>
      <c r="S854" s="55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</row>
    <row r="855" spans="1:47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4"/>
      <c r="M855" s="54"/>
      <c r="N855" s="54"/>
      <c r="O855" s="54"/>
      <c r="P855" s="54"/>
      <c r="Q855" s="54"/>
      <c r="R855" s="54"/>
      <c r="S855" s="55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</row>
    <row r="856" spans="1:47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4"/>
      <c r="M856" s="54"/>
      <c r="N856" s="54"/>
      <c r="O856" s="54"/>
      <c r="P856" s="54"/>
      <c r="Q856" s="54"/>
      <c r="R856" s="54"/>
      <c r="S856" s="55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3"/>
      <c r="AM856" s="53"/>
      <c r="AN856" s="53"/>
      <c r="AO856" s="53"/>
      <c r="AP856" s="53"/>
      <c r="AQ856" s="53"/>
      <c r="AR856" s="53"/>
      <c r="AS856" s="53"/>
      <c r="AT856" s="53"/>
      <c r="AU856" s="53"/>
    </row>
    <row r="857" spans="1:47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4"/>
      <c r="M857" s="54"/>
      <c r="N857" s="54"/>
      <c r="O857" s="54"/>
      <c r="P857" s="54"/>
      <c r="Q857" s="54"/>
      <c r="R857" s="54"/>
      <c r="S857" s="55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3"/>
      <c r="AM857" s="53"/>
      <c r="AN857" s="53"/>
      <c r="AO857" s="53"/>
      <c r="AP857" s="53"/>
      <c r="AQ857" s="53"/>
      <c r="AR857" s="53"/>
      <c r="AS857" s="53"/>
      <c r="AT857" s="53"/>
      <c r="AU857" s="53"/>
    </row>
    <row r="858" spans="1:47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4"/>
      <c r="M858" s="54"/>
      <c r="N858" s="54"/>
      <c r="O858" s="54"/>
      <c r="P858" s="54"/>
      <c r="Q858" s="54"/>
      <c r="R858" s="54"/>
      <c r="S858" s="55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3"/>
      <c r="AM858" s="53"/>
      <c r="AN858" s="53"/>
      <c r="AO858" s="53"/>
      <c r="AP858" s="53"/>
      <c r="AQ858" s="53"/>
      <c r="AR858" s="53"/>
      <c r="AS858" s="53"/>
      <c r="AT858" s="53"/>
      <c r="AU858" s="53"/>
    </row>
    <row r="859" spans="1:47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4"/>
      <c r="M859" s="54"/>
      <c r="N859" s="54"/>
      <c r="O859" s="54"/>
      <c r="P859" s="54"/>
      <c r="Q859" s="54"/>
      <c r="R859" s="54"/>
      <c r="S859" s="55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</row>
    <row r="860" spans="1:47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4"/>
      <c r="M860" s="54"/>
      <c r="N860" s="54"/>
      <c r="O860" s="54"/>
      <c r="P860" s="54"/>
      <c r="Q860" s="54"/>
      <c r="R860" s="54"/>
      <c r="S860" s="55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3"/>
      <c r="AM860" s="53"/>
      <c r="AN860" s="53"/>
      <c r="AO860" s="53"/>
      <c r="AP860" s="53"/>
      <c r="AQ860" s="53"/>
      <c r="AR860" s="53"/>
      <c r="AS860" s="53"/>
      <c r="AT860" s="53"/>
      <c r="AU860" s="53"/>
    </row>
    <row r="861" spans="1:47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4"/>
      <c r="M861" s="54"/>
      <c r="N861" s="54"/>
      <c r="O861" s="54"/>
      <c r="P861" s="54"/>
      <c r="Q861" s="54"/>
      <c r="R861" s="54"/>
      <c r="S861" s="55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3"/>
      <c r="AM861" s="53"/>
      <c r="AN861" s="53"/>
      <c r="AO861" s="53"/>
      <c r="AP861" s="53"/>
      <c r="AQ861" s="53"/>
      <c r="AR861" s="53"/>
      <c r="AS861" s="53"/>
      <c r="AT861" s="53"/>
      <c r="AU861" s="53"/>
    </row>
    <row r="862" spans="1:47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4"/>
      <c r="M862" s="54"/>
      <c r="N862" s="54"/>
      <c r="O862" s="54"/>
      <c r="P862" s="54"/>
      <c r="Q862" s="54"/>
      <c r="R862" s="54"/>
      <c r="S862" s="55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</row>
    <row r="863" spans="1:47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4"/>
      <c r="M863" s="54"/>
      <c r="N863" s="54"/>
      <c r="O863" s="54"/>
      <c r="P863" s="54"/>
      <c r="Q863" s="54"/>
      <c r="R863" s="54"/>
      <c r="S863" s="55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3"/>
      <c r="AM863" s="53"/>
      <c r="AN863" s="53"/>
      <c r="AO863" s="53"/>
      <c r="AP863" s="53"/>
      <c r="AQ863" s="53"/>
      <c r="AR863" s="53"/>
      <c r="AS863" s="53"/>
      <c r="AT863" s="53"/>
      <c r="AU863" s="53"/>
    </row>
    <row r="864" spans="1:47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4"/>
      <c r="M864" s="54"/>
      <c r="N864" s="54"/>
      <c r="O864" s="54"/>
      <c r="P864" s="54"/>
      <c r="Q864" s="54"/>
      <c r="R864" s="54"/>
      <c r="S864" s="55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3"/>
      <c r="AM864" s="53"/>
      <c r="AN864" s="53"/>
      <c r="AO864" s="53"/>
      <c r="AP864" s="53"/>
      <c r="AQ864" s="53"/>
      <c r="AR864" s="53"/>
      <c r="AS864" s="53"/>
      <c r="AT864" s="53"/>
      <c r="AU864" s="53"/>
    </row>
    <row r="865" spans="1:47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4"/>
      <c r="M865" s="54"/>
      <c r="N865" s="54"/>
      <c r="O865" s="54"/>
      <c r="P865" s="54"/>
      <c r="Q865" s="54"/>
      <c r="R865" s="54"/>
      <c r="S865" s="55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3"/>
      <c r="AM865" s="53"/>
      <c r="AN865" s="53"/>
      <c r="AO865" s="53"/>
      <c r="AP865" s="53"/>
      <c r="AQ865" s="53"/>
      <c r="AR865" s="53"/>
      <c r="AS865" s="53"/>
      <c r="AT865" s="53"/>
      <c r="AU865" s="53"/>
    </row>
    <row r="866" spans="1:47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4"/>
      <c r="M866" s="54"/>
      <c r="N866" s="54"/>
      <c r="O866" s="54"/>
      <c r="P866" s="54"/>
      <c r="Q866" s="54"/>
      <c r="R866" s="54"/>
      <c r="S866" s="55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</row>
    <row r="867" spans="1:47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4"/>
      <c r="M867" s="54"/>
      <c r="N867" s="54"/>
      <c r="O867" s="54"/>
      <c r="P867" s="54"/>
      <c r="Q867" s="54"/>
      <c r="R867" s="54"/>
      <c r="S867" s="55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3"/>
      <c r="AM867" s="53"/>
      <c r="AN867" s="53"/>
      <c r="AO867" s="53"/>
      <c r="AP867" s="53"/>
      <c r="AQ867" s="53"/>
      <c r="AR867" s="53"/>
      <c r="AS867" s="53"/>
      <c r="AT867" s="53"/>
      <c r="AU867" s="53"/>
    </row>
    <row r="868" spans="1:47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4"/>
      <c r="M868" s="54"/>
      <c r="N868" s="54"/>
      <c r="O868" s="54"/>
      <c r="P868" s="54"/>
      <c r="Q868" s="54"/>
      <c r="R868" s="54"/>
      <c r="S868" s="55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3"/>
      <c r="AM868" s="53"/>
      <c r="AN868" s="53"/>
      <c r="AO868" s="53"/>
      <c r="AP868" s="53"/>
      <c r="AQ868" s="53"/>
      <c r="AR868" s="53"/>
      <c r="AS868" s="53"/>
      <c r="AT868" s="53"/>
      <c r="AU868" s="53"/>
    </row>
    <row r="869" spans="1:47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4"/>
      <c r="M869" s="54"/>
      <c r="N869" s="54"/>
      <c r="O869" s="54"/>
      <c r="P869" s="54"/>
      <c r="Q869" s="54"/>
      <c r="R869" s="54"/>
      <c r="S869" s="55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</row>
    <row r="870" spans="1:47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4"/>
      <c r="M870" s="54"/>
      <c r="N870" s="54"/>
      <c r="O870" s="54"/>
      <c r="P870" s="54"/>
      <c r="Q870" s="54"/>
      <c r="R870" s="54"/>
      <c r="S870" s="55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3"/>
      <c r="AM870" s="53"/>
      <c r="AN870" s="53"/>
      <c r="AO870" s="53"/>
      <c r="AP870" s="53"/>
      <c r="AQ870" s="53"/>
      <c r="AR870" s="53"/>
      <c r="AS870" s="53"/>
      <c r="AT870" s="53"/>
      <c r="AU870" s="53"/>
    </row>
    <row r="871" spans="1:47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4"/>
      <c r="M871" s="54"/>
      <c r="N871" s="54"/>
      <c r="O871" s="54"/>
      <c r="P871" s="54"/>
      <c r="Q871" s="54"/>
      <c r="R871" s="54"/>
      <c r="S871" s="55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3"/>
      <c r="AM871" s="53"/>
      <c r="AN871" s="53"/>
      <c r="AO871" s="53"/>
      <c r="AP871" s="53"/>
      <c r="AQ871" s="53"/>
      <c r="AR871" s="53"/>
      <c r="AS871" s="53"/>
      <c r="AT871" s="53"/>
      <c r="AU871" s="53"/>
    </row>
    <row r="872" spans="1:47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4"/>
      <c r="M872" s="54"/>
      <c r="N872" s="54"/>
      <c r="O872" s="54"/>
      <c r="P872" s="54"/>
      <c r="Q872" s="54"/>
      <c r="R872" s="54"/>
      <c r="S872" s="55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</row>
    <row r="873" spans="1:47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4"/>
      <c r="M873" s="54"/>
      <c r="N873" s="54"/>
      <c r="O873" s="54"/>
      <c r="P873" s="54"/>
      <c r="Q873" s="54"/>
      <c r="R873" s="54"/>
      <c r="S873" s="55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</row>
    <row r="874" spans="1:47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4"/>
      <c r="M874" s="54"/>
      <c r="N874" s="54"/>
      <c r="O874" s="54"/>
      <c r="P874" s="54"/>
      <c r="Q874" s="54"/>
      <c r="R874" s="54"/>
      <c r="S874" s="55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3"/>
      <c r="AM874" s="53"/>
      <c r="AN874" s="53"/>
      <c r="AO874" s="53"/>
      <c r="AP874" s="53"/>
      <c r="AQ874" s="53"/>
      <c r="AR874" s="53"/>
      <c r="AS874" s="53"/>
      <c r="AT874" s="53"/>
      <c r="AU874" s="53"/>
    </row>
    <row r="875" spans="1:47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4"/>
      <c r="M875" s="54"/>
      <c r="N875" s="54"/>
      <c r="O875" s="54"/>
      <c r="P875" s="54"/>
      <c r="Q875" s="54"/>
      <c r="R875" s="54"/>
      <c r="S875" s="55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</row>
    <row r="876" spans="1:47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4"/>
      <c r="M876" s="54"/>
      <c r="N876" s="54"/>
      <c r="O876" s="54"/>
      <c r="P876" s="54"/>
      <c r="Q876" s="54"/>
      <c r="R876" s="54"/>
      <c r="S876" s="55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</row>
    <row r="877" spans="1:47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4"/>
      <c r="M877" s="54"/>
      <c r="N877" s="54"/>
      <c r="O877" s="54"/>
      <c r="P877" s="54"/>
      <c r="Q877" s="54"/>
      <c r="R877" s="54"/>
      <c r="S877" s="55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3"/>
      <c r="AM877" s="53"/>
      <c r="AN877" s="53"/>
      <c r="AO877" s="53"/>
      <c r="AP877" s="53"/>
      <c r="AQ877" s="53"/>
      <c r="AR877" s="53"/>
      <c r="AS877" s="53"/>
      <c r="AT877" s="53"/>
      <c r="AU877" s="53"/>
    </row>
    <row r="878" spans="1:47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4"/>
      <c r="M878" s="54"/>
      <c r="N878" s="54"/>
      <c r="O878" s="54"/>
      <c r="P878" s="54"/>
      <c r="Q878" s="54"/>
      <c r="R878" s="54"/>
      <c r="S878" s="55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</row>
    <row r="879" spans="1:47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4"/>
      <c r="M879" s="54"/>
      <c r="N879" s="54"/>
      <c r="O879" s="54"/>
      <c r="P879" s="54"/>
      <c r="Q879" s="54"/>
      <c r="R879" s="54"/>
      <c r="S879" s="55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3"/>
      <c r="AM879" s="53"/>
      <c r="AN879" s="53"/>
      <c r="AO879" s="53"/>
      <c r="AP879" s="53"/>
      <c r="AQ879" s="53"/>
      <c r="AR879" s="53"/>
      <c r="AS879" s="53"/>
      <c r="AT879" s="53"/>
      <c r="AU879" s="53"/>
    </row>
    <row r="880" spans="1:47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4"/>
      <c r="M880" s="54"/>
      <c r="N880" s="54"/>
      <c r="O880" s="54"/>
      <c r="P880" s="54"/>
      <c r="Q880" s="54"/>
      <c r="R880" s="54"/>
      <c r="S880" s="55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3"/>
      <c r="AM880" s="53"/>
      <c r="AN880" s="53"/>
      <c r="AO880" s="53"/>
      <c r="AP880" s="53"/>
      <c r="AQ880" s="53"/>
      <c r="AR880" s="53"/>
      <c r="AS880" s="53"/>
      <c r="AT880" s="53"/>
      <c r="AU880" s="53"/>
    </row>
    <row r="881" spans="1:47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4"/>
      <c r="M881" s="54"/>
      <c r="N881" s="54"/>
      <c r="O881" s="54"/>
      <c r="P881" s="54"/>
      <c r="Q881" s="54"/>
      <c r="R881" s="54"/>
      <c r="S881" s="55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3"/>
      <c r="AM881" s="53"/>
      <c r="AN881" s="53"/>
      <c r="AO881" s="53"/>
      <c r="AP881" s="53"/>
      <c r="AQ881" s="53"/>
      <c r="AR881" s="53"/>
      <c r="AS881" s="53"/>
      <c r="AT881" s="53"/>
      <c r="AU881" s="53"/>
    </row>
    <row r="882" spans="1:47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4"/>
      <c r="M882" s="54"/>
      <c r="N882" s="54"/>
      <c r="O882" s="54"/>
      <c r="P882" s="54"/>
      <c r="Q882" s="54"/>
      <c r="R882" s="54"/>
      <c r="S882" s="55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3"/>
      <c r="AM882" s="53"/>
      <c r="AN882" s="53"/>
      <c r="AO882" s="53"/>
      <c r="AP882" s="53"/>
      <c r="AQ882" s="53"/>
      <c r="AR882" s="53"/>
      <c r="AS882" s="53"/>
      <c r="AT882" s="53"/>
      <c r="AU882" s="53"/>
    </row>
    <row r="883" spans="1:47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4"/>
      <c r="M883" s="54"/>
      <c r="N883" s="54"/>
      <c r="O883" s="54"/>
      <c r="P883" s="54"/>
      <c r="Q883" s="54"/>
      <c r="R883" s="54"/>
      <c r="S883" s="55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</row>
    <row r="884" spans="1:47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4"/>
      <c r="M884" s="54"/>
      <c r="N884" s="54"/>
      <c r="O884" s="54"/>
      <c r="P884" s="54"/>
      <c r="Q884" s="54"/>
      <c r="R884" s="54"/>
      <c r="S884" s="55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</row>
    <row r="885" spans="1:47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4"/>
      <c r="M885" s="54"/>
      <c r="N885" s="54"/>
      <c r="O885" s="54"/>
      <c r="P885" s="54"/>
      <c r="Q885" s="54"/>
      <c r="R885" s="54"/>
      <c r="S885" s="55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</row>
    <row r="886" spans="1:47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4"/>
      <c r="M886" s="54"/>
      <c r="N886" s="54"/>
      <c r="O886" s="54"/>
      <c r="P886" s="54"/>
      <c r="Q886" s="54"/>
      <c r="R886" s="54"/>
      <c r="S886" s="55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</row>
    <row r="887" spans="1:47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4"/>
      <c r="M887" s="54"/>
      <c r="N887" s="54"/>
      <c r="O887" s="54"/>
      <c r="P887" s="54"/>
      <c r="Q887" s="54"/>
      <c r="R887" s="54"/>
      <c r="S887" s="55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</row>
    <row r="888" spans="1:47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4"/>
      <c r="M888" s="54"/>
      <c r="N888" s="54"/>
      <c r="O888" s="54"/>
      <c r="P888" s="54"/>
      <c r="Q888" s="54"/>
      <c r="R888" s="54"/>
      <c r="S888" s="55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</row>
    <row r="889" spans="1:47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4"/>
      <c r="M889" s="54"/>
      <c r="N889" s="54"/>
      <c r="O889" s="54"/>
      <c r="P889" s="54"/>
      <c r="Q889" s="54"/>
      <c r="R889" s="54"/>
      <c r="S889" s="55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</row>
    <row r="890" spans="1:47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4"/>
      <c r="M890" s="54"/>
      <c r="N890" s="54"/>
      <c r="O890" s="54"/>
      <c r="P890" s="54"/>
      <c r="Q890" s="54"/>
      <c r="R890" s="54"/>
      <c r="S890" s="55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</row>
    <row r="891" spans="1:47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4"/>
      <c r="M891" s="54"/>
      <c r="N891" s="54"/>
      <c r="O891" s="54"/>
      <c r="P891" s="54"/>
      <c r="Q891" s="54"/>
      <c r="R891" s="54"/>
      <c r="S891" s="55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</row>
    <row r="892" spans="1:47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4"/>
      <c r="M892" s="54"/>
      <c r="N892" s="54"/>
      <c r="O892" s="54"/>
      <c r="P892" s="54"/>
      <c r="Q892" s="54"/>
      <c r="R892" s="54"/>
      <c r="S892" s="55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</row>
    <row r="893" spans="1:47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4"/>
      <c r="M893" s="54"/>
      <c r="N893" s="54"/>
      <c r="O893" s="54"/>
      <c r="P893" s="54"/>
      <c r="Q893" s="54"/>
      <c r="R893" s="54"/>
      <c r="S893" s="55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</row>
    <row r="894" spans="1:47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4"/>
      <c r="M894" s="54"/>
      <c r="N894" s="54"/>
      <c r="O894" s="54"/>
      <c r="P894" s="54"/>
      <c r="Q894" s="54"/>
      <c r="R894" s="54"/>
      <c r="S894" s="55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</row>
    <row r="895" spans="1:47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4"/>
      <c r="M895" s="54"/>
      <c r="N895" s="54"/>
      <c r="O895" s="54"/>
      <c r="P895" s="54"/>
      <c r="Q895" s="54"/>
      <c r="R895" s="54"/>
      <c r="S895" s="55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3"/>
      <c r="AM895" s="53"/>
      <c r="AN895" s="53"/>
      <c r="AO895" s="53"/>
      <c r="AP895" s="53"/>
      <c r="AQ895" s="53"/>
      <c r="AR895" s="53"/>
      <c r="AS895" s="53"/>
      <c r="AT895" s="53"/>
      <c r="AU895" s="53"/>
    </row>
    <row r="896" spans="1:47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4"/>
      <c r="M896" s="54"/>
      <c r="N896" s="54"/>
      <c r="O896" s="54"/>
      <c r="P896" s="54"/>
      <c r="Q896" s="54"/>
      <c r="R896" s="54"/>
      <c r="S896" s="55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3"/>
      <c r="AM896" s="53"/>
      <c r="AN896" s="53"/>
      <c r="AO896" s="53"/>
      <c r="AP896" s="53"/>
      <c r="AQ896" s="53"/>
      <c r="AR896" s="53"/>
      <c r="AS896" s="53"/>
      <c r="AT896" s="53"/>
      <c r="AU896" s="53"/>
    </row>
    <row r="897" spans="1:47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4"/>
      <c r="M897" s="54"/>
      <c r="N897" s="54"/>
      <c r="O897" s="54"/>
      <c r="P897" s="54"/>
      <c r="Q897" s="54"/>
      <c r="R897" s="54"/>
      <c r="S897" s="55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</row>
    <row r="898" spans="1:47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4"/>
      <c r="M898" s="54"/>
      <c r="N898" s="54"/>
      <c r="O898" s="54"/>
      <c r="P898" s="54"/>
      <c r="Q898" s="54"/>
      <c r="R898" s="54"/>
      <c r="S898" s="55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</row>
    <row r="899" spans="1:47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4"/>
      <c r="M899" s="54"/>
      <c r="N899" s="54"/>
      <c r="O899" s="54"/>
      <c r="P899" s="54"/>
      <c r="Q899" s="54"/>
      <c r="R899" s="54"/>
      <c r="S899" s="55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</row>
    <row r="900" spans="1:47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4"/>
      <c r="M900" s="54"/>
      <c r="N900" s="54"/>
      <c r="O900" s="54"/>
      <c r="P900" s="54"/>
      <c r="Q900" s="54"/>
      <c r="R900" s="54"/>
      <c r="S900" s="55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</row>
    <row r="901" spans="1:47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4"/>
      <c r="M901" s="54"/>
      <c r="N901" s="54"/>
      <c r="O901" s="54"/>
      <c r="P901" s="54"/>
      <c r="Q901" s="54"/>
      <c r="R901" s="54"/>
      <c r="S901" s="55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</row>
    <row r="902" spans="1:47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4"/>
      <c r="M902" s="54"/>
      <c r="N902" s="54"/>
      <c r="O902" s="54"/>
      <c r="P902" s="54"/>
      <c r="Q902" s="54"/>
      <c r="R902" s="54"/>
      <c r="S902" s="55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</row>
    <row r="903" spans="1:47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4"/>
      <c r="M903" s="54"/>
      <c r="N903" s="54"/>
      <c r="O903" s="54"/>
      <c r="P903" s="54"/>
      <c r="Q903" s="54"/>
      <c r="R903" s="54"/>
      <c r="S903" s="55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</row>
    <row r="904" spans="1:47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4"/>
      <c r="M904" s="54"/>
      <c r="N904" s="54"/>
      <c r="O904" s="54"/>
      <c r="P904" s="54"/>
      <c r="Q904" s="54"/>
      <c r="R904" s="54"/>
      <c r="S904" s="55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3"/>
      <c r="AM904" s="53"/>
      <c r="AN904" s="53"/>
      <c r="AO904" s="53"/>
      <c r="AP904" s="53"/>
      <c r="AQ904" s="53"/>
      <c r="AR904" s="53"/>
      <c r="AS904" s="53"/>
      <c r="AT904" s="53"/>
      <c r="AU904" s="53"/>
    </row>
    <row r="905" spans="1:47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4"/>
      <c r="M905" s="54"/>
      <c r="N905" s="54"/>
      <c r="O905" s="54"/>
      <c r="P905" s="54"/>
      <c r="Q905" s="54"/>
      <c r="R905" s="54"/>
      <c r="S905" s="55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</row>
    <row r="906" spans="1:47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4"/>
      <c r="M906" s="54"/>
      <c r="N906" s="54"/>
      <c r="O906" s="54"/>
      <c r="P906" s="54"/>
      <c r="Q906" s="54"/>
      <c r="R906" s="54"/>
      <c r="S906" s="55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</row>
    <row r="907" spans="1:47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4"/>
      <c r="M907" s="54"/>
      <c r="N907" s="54"/>
      <c r="O907" s="54"/>
      <c r="P907" s="54"/>
      <c r="Q907" s="54"/>
      <c r="R907" s="54"/>
      <c r="S907" s="55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3"/>
      <c r="AM907" s="53"/>
      <c r="AN907" s="53"/>
      <c r="AO907" s="53"/>
      <c r="AP907" s="53"/>
      <c r="AQ907" s="53"/>
      <c r="AR907" s="53"/>
      <c r="AS907" s="53"/>
      <c r="AT907" s="53"/>
      <c r="AU907" s="53"/>
    </row>
    <row r="908" spans="1:47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4"/>
      <c r="M908" s="54"/>
      <c r="N908" s="54"/>
      <c r="O908" s="54"/>
      <c r="P908" s="54"/>
      <c r="Q908" s="54"/>
      <c r="R908" s="54"/>
      <c r="S908" s="55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</row>
    <row r="909" spans="1:47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4"/>
      <c r="M909" s="54"/>
      <c r="N909" s="54"/>
      <c r="O909" s="54"/>
      <c r="P909" s="54"/>
      <c r="Q909" s="54"/>
      <c r="R909" s="54"/>
      <c r="S909" s="55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</row>
    <row r="910" spans="1:47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4"/>
      <c r="M910" s="54"/>
      <c r="N910" s="54"/>
      <c r="O910" s="54"/>
      <c r="P910" s="54"/>
      <c r="Q910" s="54"/>
      <c r="R910" s="54"/>
      <c r="S910" s="55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3"/>
      <c r="AM910" s="53"/>
      <c r="AN910" s="53"/>
      <c r="AO910" s="53"/>
      <c r="AP910" s="53"/>
      <c r="AQ910" s="53"/>
      <c r="AR910" s="53"/>
      <c r="AS910" s="53"/>
      <c r="AT910" s="53"/>
      <c r="AU910" s="53"/>
    </row>
    <row r="911" spans="1:47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4"/>
      <c r="M911" s="54"/>
      <c r="N911" s="54"/>
      <c r="O911" s="54"/>
      <c r="P911" s="54"/>
      <c r="Q911" s="54"/>
      <c r="R911" s="54"/>
      <c r="S911" s="55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</row>
    <row r="912" spans="1:47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4"/>
      <c r="M912" s="54"/>
      <c r="N912" s="54"/>
      <c r="O912" s="54"/>
      <c r="P912" s="54"/>
      <c r="Q912" s="54"/>
      <c r="R912" s="54"/>
      <c r="S912" s="55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</row>
    <row r="913" spans="1:47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4"/>
      <c r="M913" s="54"/>
      <c r="N913" s="54"/>
      <c r="O913" s="54"/>
      <c r="P913" s="54"/>
      <c r="Q913" s="54"/>
      <c r="R913" s="54"/>
      <c r="S913" s="55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</row>
    <row r="914" spans="1:47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4"/>
      <c r="M914" s="54"/>
      <c r="N914" s="54"/>
      <c r="O914" s="54"/>
      <c r="P914" s="54"/>
      <c r="Q914" s="54"/>
      <c r="R914" s="54"/>
      <c r="S914" s="55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</row>
    <row r="915" spans="1:47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4"/>
      <c r="M915" s="54"/>
      <c r="N915" s="54"/>
      <c r="O915" s="54"/>
      <c r="P915" s="54"/>
      <c r="Q915" s="54"/>
      <c r="R915" s="54"/>
      <c r="S915" s="55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3"/>
      <c r="AM915" s="53"/>
      <c r="AN915" s="53"/>
      <c r="AO915" s="53"/>
      <c r="AP915" s="53"/>
      <c r="AQ915" s="53"/>
      <c r="AR915" s="53"/>
      <c r="AS915" s="53"/>
      <c r="AT915" s="53"/>
      <c r="AU915" s="53"/>
    </row>
    <row r="916" spans="1:47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4"/>
      <c r="M916" s="54"/>
      <c r="N916" s="54"/>
      <c r="O916" s="54"/>
      <c r="P916" s="54"/>
      <c r="Q916" s="54"/>
      <c r="R916" s="54"/>
      <c r="S916" s="55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</row>
    <row r="917" spans="1:47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4"/>
      <c r="M917" s="54"/>
      <c r="N917" s="54"/>
      <c r="O917" s="54"/>
      <c r="P917" s="54"/>
      <c r="Q917" s="54"/>
      <c r="R917" s="54"/>
      <c r="S917" s="55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</row>
    <row r="918" spans="1:47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4"/>
      <c r="M918" s="54"/>
      <c r="N918" s="54"/>
      <c r="O918" s="54"/>
      <c r="P918" s="54"/>
      <c r="Q918" s="54"/>
      <c r="R918" s="54"/>
      <c r="S918" s="55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</row>
    <row r="919" spans="1:47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4"/>
      <c r="M919" s="54"/>
      <c r="N919" s="54"/>
      <c r="O919" s="54"/>
      <c r="P919" s="54"/>
      <c r="Q919" s="54"/>
      <c r="R919" s="54"/>
      <c r="S919" s="55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</row>
    <row r="920" spans="1:47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4"/>
      <c r="M920" s="54"/>
      <c r="N920" s="54"/>
      <c r="O920" s="54"/>
      <c r="P920" s="54"/>
      <c r="Q920" s="54"/>
      <c r="R920" s="54"/>
      <c r="S920" s="55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</row>
    <row r="921" spans="1:47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4"/>
      <c r="M921" s="54"/>
      <c r="N921" s="54"/>
      <c r="O921" s="54"/>
      <c r="P921" s="54"/>
      <c r="Q921" s="54"/>
      <c r="R921" s="54"/>
      <c r="S921" s="55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</row>
    <row r="922" spans="1:47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4"/>
      <c r="M922" s="54"/>
      <c r="N922" s="54"/>
      <c r="O922" s="54"/>
      <c r="P922" s="54"/>
      <c r="Q922" s="54"/>
      <c r="R922" s="54"/>
      <c r="S922" s="55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</row>
    <row r="923" spans="1:47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4"/>
      <c r="M923" s="54"/>
      <c r="N923" s="54"/>
      <c r="O923" s="54"/>
      <c r="P923" s="54"/>
      <c r="Q923" s="54"/>
      <c r="R923" s="54"/>
      <c r="S923" s="55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</row>
    <row r="924" spans="1:47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4"/>
      <c r="M924" s="54"/>
      <c r="N924" s="54"/>
      <c r="O924" s="54"/>
      <c r="P924" s="54"/>
      <c r="Q924" s="54"/>
      <c r="R924" s="54"/>
      <c r="S924" s="55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3"/>
      <c r="AM924" s="53"/>
      <c r="AN924" s="53"/>
      <c r="AO924" s="53"/>
      <c r="AP924" s="53"/>
      <c r="AQ924" s="53"/>
      <c r="AR924" s="53"/>
      <c r="AS924" s="53"/>
      <c r="AT924" s="53"/>
      <c r="AU924" s="53"/>
    </row>
    <row r="925" spans="1:47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4"/>
      <c r="M925" s="54"/>
      <c r="N925" s="54"/>
      <c r="O925" s="54"/>
      <c r="P925" s="54"/>
      <c r="Q925" s="54"/>
      <c r="R925" s="54"/>
      <c r="S925" s="55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</row>
    <row r="926" spans="1:47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4"/>
      <c r="M926" s="54"/>
      <c r="N926" s="54"/>
      <c r="O926" s="54"/>
      <c r="P926" s="54"/>
      <c r="Q926" s="54"/>
      <c r="R926" s="54"/>
      <c r="S926" s="55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</row>
    <row r="927" spans="1:47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4"/>
      <c r="M927" s="54"/>
      <c r="N927" s="54"/>
      <c r="O927" s="54"/>
      <c r="P927" s="54"/>
      <c r="Q927" s="54"/>
      <c r="R927" s="54"/>
      <c r="S927" s="55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</row>
    <row r="928" spans="1:47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4"/>
      <c r="M928" s="54"/>
      <c r="N928" s="54"/>
      <c r="O928" s="54"/>
      <c r="P928" s="54"/>
      <c r="Q928" s="54"/>
      <c r="R928" s="54"/>
      <c r="S928" s="55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</row>
    <row r="929" spans="1:47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4"/>
      <c r="M929" s="54"/>
      <c r="N929" s="54"/>
      <c r="O929" s="54"/>
      <c r="P929" s="54"/>
      <c r="Q929" s="54"/>
      <c r="R929" s="54"/>
      <c r="S929" s="55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</row>
    <row r="930" spans="1:47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4"/>
      <c r="M930" s="54"/>
      <c r="N930" s="54"/>
      <c r="O930" s="54"/>
      <c r="P930" s="54"/>
      <c r="Q930" s="54"/>
      <c r="R930" s="54"/>
      <c r="S930" s="55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</row>
    <row r="931" spans="1:47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4"/>
      <c r="M931" s="54"/>
      <c r="N931" s="54"/>
      <c r="O931" s="54"/>
      <c r="P931" s="54"/>
      <c r="Q931" s="54"/>
      <c r="R931" s="54"/>
      <c r="S931" s="55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</row>
    <row r="932" spans="1:47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4"/>
      <c r="M932" s="54"/>
      <c r="N932" s="54"/>
      <c r="O932" s="54"/>
      <c r="P932" s="54"/>
      <c r="Q932" s="54"/>
      <c r="R932" s="54"/>
      <c r="S932" s="55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</row>
    <row r="933" spans="1:47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4"/>
      <c r="M933" s="54"/>
      <c r="N933" s="54"/>
      <c r="O933" s="54"/>
      <c r="P933" s="54"/>
      <c r="Q933" s="54"/>
      <c r="R933" s="54"/>
      <c r="S933" s="55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</row>
    <row r="934" spans="1:47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4"/>
      <c r="M934" s="54"/>
      <c r="N934" s="54"/>
      <c r="O934" s="54"/>
      <c r="P934" s="54"/>
      <c r="Q934" s="54"/>
      <c r="R934" s="54"/>
      <c r="S934" s="55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</row>
    <row r="935" spans="1:47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4"/>
      <c r="M935" s="54"/>
      <c r="N935" s="54"/>
      <c r="O935" s="54"/>
      <c r="P935" s="54"/>
      <c r="Q935" s="54"/>
      <c r="R935" s="54"/>
      <c r="S935" s="55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3"/>
      <c r="AM935" s="53"/>
      <c r="AN935" s="53"/>
      <c r="AO935" s="53"/>
      <c r="AP935" s="53"/>
      <c r="AQ935" s="53"/>
      <c r="AR935" s="53"/>
      <c r="AS935" s="53"/>
      <c r="AT935" s="53"/>
      <c r="AU935" s="53"/>
    </row>
    <row r="936" spans="1:47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4"/>
      <c r="M936" s="54"/>
      <c r="N936" s="54"/>
      <c r="O936" s="54"/>
      <c r="P936" s="54"/>
      <c r="Q936" s="54"/>
      <c r="R936" s="54"/>
      <c r="S936" s="55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3"/>
      <c r="AM936" s="53"/>
      <c r="AN936" s="53"/>
      <c r="AO936" s="53"/>
      <c r="AP936" s="53"/>
      <c r="AQ936" s="53"/>
      <c r="AR936" s="53"/>
      <c r="AS936" s="53"/>
      <c r="AT936" s="53"/>
      <c r="AU936" s="53"/>
    </row>
    <row r="937" spans="1:47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4"/>
      <c r="M937" s="54"/>
      <c r="N937" s="54"/>
      <c r="O937" s="54"/>
      <c r="P937" s="54"/>
      <c r="Q937" s="54"/>
      <c r="R937" s="54"/>
      <c r="S937" s="55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</row>
    <row r="938" spans="1:47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4"/>
      <c r="M938" s="54"/>
      <c r="N938" s="54"/>
      <c r="O938" s="54"/>
      <c r="P938" s="54"/>
      <c r="Q938" s="54"/>
      <c r="R938" s="54"/>
      <c r="S938" s="55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</row>
    <row r="939" spans="1:47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4"/>
      <c r="M939" s="54"/>
      <c r="N939" s="54"/>
      <c r="O939" s="54"/>
      <c r="P939" s="54"/>
      <c r="Q939" s="54"/>
      <c r="R939" s="54"/>
      <c r="S939" s="55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3"/>
      <c r="AM939" s="53"/>
      <c r="AN939" s="53"/>
      <c r="AO939" s="53"/>
      <c r="AP939" s="53"/>
      <c r="AQ939" s="53"/>
      <c r="AR939" s="53"/>
      <c r="AS939" s="53"/>
      <c r="AT939" s="53"/>
      <c r="AU939" s="53"/>
    </row>
    <row r="940" spans="1:47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4"/>
      <c r="M940" s="54"/>
      <c r="N940" s="54"/>
      <c r="O940" s="54"/>
      <c r="P940" s="54"/>
      <c r="Q940" s="54"/>
      <c r="R940" s="54"/>
      <c r="S940" s="55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3"/>
      <c r="AM940" s="53"/>
      <c r="AN940" s="53"/>
      <c r="AO940" s="53"/>
      <c r="AP940" s="53"/>
      <c r="AQ940" s="53"/>
      <c r="AR940" s="53"/>
      <c r="AS940" s="53"/>
      <c r="AT940" s="53"/>
      <c r="AU940" s="53"/>
    </row>
    <row r="941" spans="1:47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4"/>
      <c r="M941" s="54"/>
      <c r="N941" s="54"/>
      <c r="O941" s="54"/>
      <c r="P941" s="54"/>
      <c r="Q941" s="54"/>
      <c r="R941" s="54"/>
      <c r="S941" s="55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</row>
    <row r="942" spans="1:47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4"/>
      <c r="M942" s="54"/>
      <c r="N942" s="54"/>
      <c r="O942" s="54"/>
      <c r="P942" s="54"/>
      <c r="Q942" s="54"/>
      <c r="R942" s="54"/>
      <c r="S942" s="55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</row>
    <row r="943" spans="1:47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4"/>
      <c r="M943" s="54"/>
      <c r="N943" s="54"/>
      <c r="O943" s="54"/>
      <c r="P943" s="54"/>
      <c r="Q943" s="54"/>
      <c r="R943" s="54"/>
      <c r="S943" s="55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3"/>
      <c r="AM943" s="53"/>
      <c r="AN943" s="53"/>
      <c r="AO943" s="53"/>
      <c r="AP943" s="53"/>
      <c r="AQ943" s="53"/>
      <c r="AR943" s="53"/>
      <c r="AS943" s="53"/>
      <c r="AT943" s="53"/>
      <c r="AU943" s="53"/>
    </row>
    <row r="944" spans="1:47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4"/>
      <c r="M944" s="54"/>
      <c r="N944" s="54"/>
      <c r="O944" s="54"/>
      <c r="P944" s="54"/>
      <c r="Q944" s="54"/>
      <c r="R944" s="54"/>
      <c r="S944" s="55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</row>
    <row r="945" spans="1:47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4"/>
      <c r="M945" s="54"/>
      <c r="N945" s="54"/>
      <c r="O945" s="54"/>
      <c r="P945" s="54"/>
      <c r="Q945" s="54"/>
      <c r="R945" s="54"/>
      <c r="S945" s="55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</row>
    <row r="946" spans="1:47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4"/>
      <c r="M946" s="54"/>
      <c r="N946" s="54"/>
      <c r="O946" s="54"/>
      <c r="P946" s="54"/>
      <c r="Q946" s="54"/>
      <c r="R946" s="54"/>
      <c r="S946" s="55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</row>
    <row r="947" spans="1:47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4"/>
      <c r="M947" s="54"/>
      <c r="N947" s="54"/>
      <c r="O947" s="54"/>
      <c r="P947" s="54"/>
      <c r="Q947" s="54"/>
      <c r="R947" s="54"/>
      <c r="S947" s="55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3"/>
      <c r="AM947" s="53"/>
      <c r="AN947" s="53"/>
      <c r="AO947" s="53"/>
      <c r="AP947" s="53"/>
      <c r="AQ947" s="53"/>
      <c r="AR947" s="53"/>
      <c r="AS947" s="53"/>
      <c r="AT947" s="53"/>
      <c r="AU947" s="53"/>
    </row>
    <row r="948" spans="1:47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4"/>
      <c r="M948" s="54"/>
      <c r="N948" s="54"/>
      <c r="O948" s="54"/>
      <c r="P948" s="54"/>
      <c r="Q948" s="54"/>
      <c r="R948" s="54"/>
      <c r="S948" s="55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3"/>
      <c r="AM948" s="53"/>
      <c r="AN948" s="53"/>
      <c r="AO948" s="53"/>
      <c r="AP948" s="53"/>
      <c r="AQ948" s="53"/>
      <c r="AR948" s="53"/>
      <c r="AS948" s="53"/>
      <c r="AT948" s="53"/>
      <c r="AU948" s="53"/>
    </row>
    <row r="949" spans="1:47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4"/>
      <c r="M949" s="54"/>
      <c r="N949" s="54"/>
      <c r="O949" s="54"/>
      <c r="P949" s="54"/>
      <c r="Q949" s="54"/>
      <c r="R949" s="54"/>
      <c r="S949" s="55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3"/>
      <c r="AM949" s="53"/>
      <c r="AN949" s="53"/>
      <c r="AO949" s="53"/>
      <c r="AP949" s="53"/>
      <c r="AQ949" s="53"/>
      <c r="AR949" s="53"/>
      <c r="AS949" s="53"/>
      <c r="AT949" s="53"/>
      <c r="AU949" s="53"/>
    </row>
    <row r="950" spans="1:47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4"/>
      <c r="M950" s="54"/>
      <c r="N950" s="54"/>
      <c r="O950" s="54"/>
      <c r="P950" s="54"/>
      <c r="Q950" s="54"/>
      <c r="R950" s="54"/>
      <c r="S950" s="55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3"/>
      <c r="AM950" s="53"/>
      <c r="AN950" s="53"/>
      <c r="AO950" s="53"/>
      <c r="AP950" s="53"/>
      <c r="AQ950" s="53"/>
      <c r="AR950" s="53"/>
      <c r="AS950" s="53"/>
      <c r="AT950" s="53"/>
      <c r="AU950" s="53"/>
    </row>
    <row r="951" spans="1:47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4"/>
      <c r="M951" s="54"/>
      <c r="N951" s="54"/>
      <c r="O951" s="54"/>
      <c r="P951" s="54"/>
      <c r="Q951" s="54"/>
      <c r="R951" s="54"/>
      <c r="S951" s="55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3"/>
      <c r="AM951" s="53"/>
      <c r="AN951" s="53"/>
      <c r="AO951" s="53"/>
      <c r="AP951" s="53"/>
      <c r="AQ951" s="53"/>
      <c r="AR951" s="53"/>
      <c r="AS951" s="53"/>
      <c r="AT951" s="53"/>
      <c r="AU951" s="53"/>
    </row>
    <row r="952" spans="1:47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4"/>
      <c r="M952" s="54"/>
      <c r="N952" s="54"/>
      <c r="O952" s="54"/>
      <c r="P952" s="54"/>
      <c r="Q952" s="54"/>
      <c r="R952" s="54"/>
      <c r="S952" s="55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</row>
    <row r="953" spans="1:47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4"/>
      <c r="M953" s="54"/>
      <c r="N953" s="54"/>
      <c r="O953" s="54"/>
      <c r="P953" s="54"/>
      <c r="Q953" s="54"/>
      <c r="R953" s="54"/>
      <c r="S953" s="55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3"/>
      <c r="AM953" s="53"/>
      <c r="AN953" s="53"/>
      <c r="AO953" s="53"/>
      <c r="AP953" s="53"/>
      <c r="AQ953" s="53"/>
      <c r="AR953" s="53"/>
      <c r="AS953" s="53"/>
      <c r="AT953" s="53"/>
      <c r="AU953" s="53"/>
    </row>
    <row r="954" spans="1:47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4"/>
      <c r="M954" s="54"/>
      <c r="N954" s="54"/>
      <c r="O954" s="54"/>
      <c r="P954" s="54"/>
      <c r="Q954" s="54"/>
      <c r="R954" s="54"/>
      <c r="S954" s="55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3"/>
      <c r="AM954" s="53"/>
      <c r="AN954" s="53"/>
      <c r="AO954" s="53"/>
      <c r="AP954" s="53"/>
      <c r="AQ954" s="53"/>
      <c r="AR954" s="53"/>
      <c r="AS954" s="53"/>
      <c r="AT954" s="53"/>
      <c r="AU954" s="53"/>
    </row>
    <row r="955" spans="1:47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4"/>
      <c r="M955" s="54"/>
      <c r="N955" s="54"/>
      <c r="O955" s="54"/>
      <c r="P955" s="54"/>
      <c r="Q955" s="54"/>
      <c r="R955" s="54"/>
      <c r="S955" s="55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</row>
    <row r="956" spans="1:47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4"/>
      <c r="M956" s="54"/>
      <c r="N956" s="54"/>
      <c r="O956" s="54"/>
      <c r="P956" s="54"/>
      <c r="Q956" s="54"/>
      <c r="R956" s="54"/>
      <c r="S956" s="55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</row>
    <row r="957" spans="1:47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4"/>
      <c r="M957" s="54"/>
      <c r="N957" s="54"/>
      <c r="O957" s="54"/>
      <c r="P957" s="54"/>
      <c r="Q957" s="54"/>
      <c r="R957" s="54"/>
      <c r="S957" s="55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</row>
    <row r="958" spans="1:47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4"/>
      <c r="M958" s="54"/>
      <c r="N958" s="54"/>
      <c r="O958" s="54"/>
      <c r="P958" s="54"/>
      <c r="Q958" s="54"/>
      <c r="R958" s="54"/>
      <c r="S958" s="55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</row>
    <row r="959" spans="1:47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4"/>
      <c r="M959" s="54"/>
      <c r="N959" s="54"/>
      <c r="O959" s="54"/>
      <c r="P959" s="54"/>
      <c r="Q959" s="54"/>
      <c r="R959" s="54"/>
      <c r="S959" s="55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</row>
    <row r="960" spans="1:47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4"/>
      <c r="M960" s="54"/>
      <c r="N960" s="54"/>
      <c r="O960" s="54"/>
      <c r="P960" s="54"/>
      <c r="Q960" s="54"/>
      <c r="R960" s="54"/>
      <c r="S960" s="55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</row>
    <row r="961" spans="1:47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4"/>
      <c r="M961" s="54"/>
      <c r="N961" s="54"/>
      <c r="O961" s="54"/>
      <c r="P961" s="54"/>
      <c r="Q961" s="54"/>
      <c r="R961" s="54"/>
      <c r="S961" s="55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3"/>
      <c r="AM961" s="53"/>
      <c r="AN961" s="53"/>
      <c r="AO961" s="53"/>
      <c r="AP961" s="53"/>
      <c r="AQ961" s="53"/>
      <c r="AR961" s="53"/>
      <c r="AS961" s="53"/>
      <c r="AT961" s="53"/>
      <c r="AU961" s="53"/>
    </row>
    <row r="962" spans="1:47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4"/>
      <c r="M962" s="54"/>
      <c r="N962" s="54"/>
      <c r="O962" s="54"/>
      <c r="P962" s="54"/>
      <c r="Q962" s="54"/>
      <c r="R962" s="54"/>
      <c r="S962" s="55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3"/>
      <c r="AM962" s="53"/>
      <c r="AN962" s="53"/>
      <c r="AO962" s="53"/>
      <c r="AP962" s="53"/>
      <c r="AQ962" s="53"/>
      <c r="AR962" s="53"/>
      <c r="AS962" s="53"/>
      <c r="AT962" s="53"/>
      <c r="AU962" s="53"/>
    </row>
    <row r="963" spans="1:47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4"/>
      <c r="M963" s="54"/>
      <c r="N963" s="54"/>
      <c r="O963" s="54"/>
      <c r="P963" s="54"/>
      <c r="Q963" s="54"/>
      <c r="R963" s="54"/>
      <c r="S963" s="55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</row>
    <row r="964" spans="1:47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4"/>
      <c r="M964" s="54"/>
      <c r="N964" s="54"/>
      <c r="O964" s="54"/>
      <c r="P964" s="54"/>
      <c r="Q964" s="54"/>
      <c r="R964" s="54"/>
      <c r="S964" s="55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</row>
    <row r="965" spans="1:47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4"/>
      <c r="M965" s="54"/>
      <c r="N965" s="54"/>
      <c r="O965" s="54"/>
      <c r="P965" s="54"/>
      <c r="Q965" s="54"/>
      <c r="R965" s="54"/>
      <c r="S965" s="55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</row>
    <row r="966" spans="1:47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4"/>
      <c r="M966" s="54"/>
      <c r="N966" s="54"/>
      <c r="O966" s="54"/>
      <c r="P966" s="54"/>
      <c r="Q966" s="54"/>
      <c r="R966" s="54"/>
      <c r="S966" s="55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</row>
    <row r="967" spans="1:47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4"/>
      <c r="M967" s="54"/>
      <c r="N967" s="54"/>
      <c r="O967" s="54"/>
      <c r="P967" s="54"/>
      <c r="Q967" s="54"/>
      <c r="R967" s="54"/>
      <c r="S967" s="55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3"/>
      <c r="AM967" s="53"/>
      <c r="AN967" s="53"/>
      <c r="AO967" s="53"/>
      <c r="AP967" s="53"/>
      <c r="AQ967" s="53"/>
      <c r="AR967" s="53"/>
      <c r="AS967" s="53"/>
      <c r="AT967" s="53"/>
      <c r="AU967" s="53"/>
    </row>
    <row r="968" spans="1:47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4"/>
      <c r="M968" s="54"/>
      <c r="N968" s="54"/>
      <c r="O968" s="54"/>
      <c r="P968" s="54"/>
      <c r="Q968" s="54"/>
      <c r="R968" s="54"/>
      <c r="S968" s="55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</row>
    <row r="969" spans="1:47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4"/>
      <c r="M969" s="54"/>
      <c r="N969" s="54"/>
      <c r="O969" s="54"/>
      <c r="P969" s="54"/>
      <c r="Q969" s="54"/>
      <c r="R969" s="54"/>
      <c r="S969" s="55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</row>
    <row r="970" spans="1:47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4"/>
      <c r="M970" s="54"/>
      <c r="N970" s="54"/>
      <c r="O970" s="54"/>
      <c r="P970" s="54"/>
      <c r="Q970" s="54"/>
      <c r="R970" s="54"/>
      <c r="S970" s="55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</row>
    <row r="971" spans="1:47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4"/>
      <c r="M971" s="54"/>
      <c r="N971" s="54"/>
      <c r="O971" s="54"/>
      <c r="P971" s="54"/>
      <c r="Q971" s="54"/>
      <c r="R971" s="54"/>
      <c r="S971" s="55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3"/>
      <c r="AM971" s="53"/>
      <c r="AN971" s="53"/>
      <c r="AO971" s="53"/>
      <c r="AP971" s="53"/>
      <c r="AQ971" s="53"/>
      <c r="AR971" s="53"/>
      <c r="AS971" s="53"/>
      <c r="AT971" s="53"/>
      <c r="AU971" s="53"/>
    </row>
    <row r="972" spans="1:47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4"/>
      <c r="M972" s="54"/>
      <c r="N972" s="54"/>
      <c r="O972" s="54"/>
      <c r="P972" s="54"/>
      <c r="Q972" s="54"/>
      <c r="R972" s="54"/>
      <c r="S972" s="55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</row>
    <row r="973" spans="1:47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4"/>
      <c r="M973" s="54"/>
      <c r="N973" s="54"/>
      <c r="O973" s="54"/>
      <c r="P973" s="54"/>
      <c r="Q973" s="54"/>
      <c r="R973" s="54"/>
      <c r="S973" s="55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</row>
    <row r="974" spans="1:47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4"/>
      <c r="M974" s="54"/>
      <c r="N974" s="54"/>
      <c r="O974" s="54"/>
      <c r="P974" s="54"/>
      <c r="Q974" s="54"/>
      <c r="R974" s="54"/>
      <c r="S974" s="55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</row>
    <row r="975" spans="1:47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4"/>
      <c r="M975" s="54"/>
      <c r="N975" s="54"/>
      <c r="O975" s="54"/>
      <c r="P975" s="54"/>
      <c r="Q975" s="54"/>
      <c r="R975" s="54"/>
      <c r="S975" s="55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</row>
    <row r="976" spans="1:47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4"/>
      <c r="M976" s="54"/>
      <c r="N976" s="54"/>
      <c r="O976" s="54"/>
      <c r="P976" s="54"/>
      <c r="Q976" s="54"/>
      <c r="R976" s="54"/>
      <c r="S976" s="55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3"/>
      <c r="AM976" s="53"/>
      <c r="AN976" s="53"/>
      <c r="AO976" s="53"/>
      <c r="AP976" s="53"/>
      <c r="AQ976" s="53"/>
      <c r="AR976" s="53"/>
      <c r="AS976" s="53"/>
      <c r="AT976" s="53"/>
      <c r="AU976" s="53"/>
    </row>
    <row r="977" spans="1:47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4"/>
      <c r="M977" s="54"/>
      <c r="N977" s="54"/>
      <c r="O977" s="54"/>
      <c r="P977" s="54"/>
      <c r="Q977" s="54"/>
      <c r="R977" s="54"/>
      <c r="S977" s="55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</row>
    <row r="978" spans="1:47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4"/>
      <c r="M978" s="54"/>
      <c r="N978" s="54"/>
      <c r="O978" s="54"/>
      <c r="P978" s="54"/>
      <c r="Q978" s="54"/>
      <c r="R978" s="54"/>
      <c r="S978" s="55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</row>
    <row r="979" spans="1:47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4"/>
      <c r="M979" s="54"/>
      <c r="N979" s="54"/>
      <c r="O979" s="54"/>
      <c r="P979" s="54"/>
      <c r="Q979" s="54"/>
      <c r="R979" s="54"/>
      <c r="S979" s="55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</row>
    <row r="980" spans="1:47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4"/>
      <c r="M980" s="54"/>
      <c r="N980" s="54"/>
      <c r="O980" s="54"/>
      <c r="P980" s="54"/>
      <c r="Q980" s="54"/>
      <c r="R980" s="54"/>
      <c r="S980" s="55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</row>
    <row r="981" spans="1:47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4"/>
      <c r="M981" s="54"/>
      <c r="N981" s="54"/>
      <c r="O981" s="54"/>
      <c r="P981" s="54"/>
      <c r="Q981" s="54"/>
      <c r="R981" s="54"/>
      <c r="S981" s="55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</row>
    <row r="982" spans="1:47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4"/>
      <c r="M982" s="54"/>
      <c r="N982" s="54"/>
      <c r="O982" s="54"/>
      <c r="P982" s="54"/>
      <c r="Q982" s="54"/>
      <c r="R982" s="54"/>
      <c r="S982" s="55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3"/>
      <c r="AM982" s="53"/>
      <c r="AN982" s="53"/>
      <c r="AO982" s="53"/>
      <c r="AP982" s="53"/>
      <c r="AQ982" s="53"/>
      <c r="AR982" s="53"/>
      <c r="AS982" s="53"/>
      <c r="AT982" s="53"/>
      <c r="AU982" s="53"/>
    </row>
    <row r="983" spans="1:47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4"/>
      <c r="M983" s="54"/>
      <c r="N983" s="54"/>
      <c r="O983" s="54"/>
      <c r="P983" s="54"/>
      <c r="Q983" s="54"/>
      <c r="R983" s="54"/>
      <c r="S983" s="55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</row>
    <row r="984" spans="1:47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4"/>
      <c r="M984" s="54"/>
      <c r="N984" s="54"/>
      <c r="O984" s="54"/>
      <c r="P984" s="54"/>
      <c r="Q984" s="54"/>
      <c r="R984" s="54"/>
      <c r="S984" s="55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</row>
    <row r="985" spans="1:47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4"/>
      <c r="M985" s="54"/>
      <c r="N985" s="54"/>
      <c r="O985" s="54"/>
      <c r="P985" s="54"/>
      <c r="Q985" s="54"/>
      <c r="R985" s="54"/>
      <c r="S985" s="55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</row>
    <row r="986" spans="1:47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4"/>
      <c r="M986" s="54"/>
      <c r="N986" s="54"/>
      <c r="O986" s="54"/>
      <c r="P986" s="54"/>
      <c r="Q986" s="54"/>
      <c r="R986" s="54"/>
      <c r="S986" s="55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3"/>
      <c r="AM986" s="53"/>
      <c r="AN986" s="53"/>
      <c r="AO986" s="53"/>
      <c r="AP986" s="53"/>
      <c r="AQ986" s="53"/>
      <c r="AR986" s="53"/>
      <c r="AS986" s="53"/>
      <c r="AT986" s="53"/>
      <c r="AU986" s="53"/>
    </row>
    <row r="987" spans="1:47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4"/>
      <c r="M987" s="54"/>
      <c r="N987" s="54"/>
      <c r="O987" s="54"/>
      <c r="P987" s="54"/>
      <c r="Q987" s="54"/>
      <c r="R987" s="54"/>
      <c r="S987" s="55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</row>
    <row r="988" spans="1:47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4"/>
      <c r="M988" s="54"/>
      <c r="N988" s="54"/>
      <c r="O988" s="54"/>
      <c r="P988" s="54"/>
      <c r="Q988" s="54"/>
      <c r="R988" s="54"/>
      <c r="S988" s="55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</row>
    <row r="989" spans="1:47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4"/>
      <c r="M989" s="54"/>
      <c r="N989" s="54"/>
      <c r="O989" s="54"/>
      <c r="P989" s="54"/>
      <c r="Q989" s="54"/>
      <c r="R989" s="54"/>
      <c r="S989" s="55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</row>
    <row r="990" spans="1:47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4"/>
      <c r="M990" s="54"/>
      <c r="N990" s="54"/>
      <c r="O990" s="54"/>
      <c r="P990" s="54"/>
      <c r="Q990" s="54"/>
      <c r="R990" s="54"/>
      <c r="S990" s="55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3"/>
      <c r="AM990" s="53"/>
      <c r="AN990" s="53"/>
      <c r="AO990" s="53"/>
      <c r="AP990" s="53"/>
      <c r="AQ990" s="53"/>
      <c r="AR990" s="53"/>
      <c r="AS990" s="53"/>
      <c r="AT990" s="53"/>
      <c r="AU990" s="53"/>
    </row>
    <row r="991" spans="1:47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4"/>
      <c r="M991" s="54"/>
      <c r="N991" s="54"/>
      <c r="O991" s="54"/>
      <c r="P991" s="54"/>
      <c r="Q991" s="54"/>
      <c r="R991" s="54"/>
      <c r="S991" s="55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</row>
    <row r="992" spans="1:47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4"/>
      <c r="M992" s="54"/>
      <c r="N992" s="54"/>
      <c r="O992" s="54"/>
      <c r="P992" s="54"/>
      <c r="Q992" s="54"/>
      <c r="R992" s="54"/>
      <c r="S992" s="55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</row>
    <row r="993" spans="1:47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4"/>
      <c r="M993" s="54"/>
      <c r="N993" s="54"/>
      <c r="O993" s="54"/>
      <c r="P993" s="54"/>
      <c r="Q993" s="54"/>
      <c r="R993" s="54"/>
      <c r="S993" s="55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</row>
    <row r="994" spans="1:47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4"/>
      <c r="M994" s="54"/>
      <c r="N994" s="54"/>
      <c r="O994" s="54"/>
      <c r="P994" s="54"/>
      <c r="Q994" s="54"/>
      <c r="R994" s="54"/>
      <c r="S994" s="55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</row>
    <row r="995" spans="1:47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4"/>
      <c r="M995" s="54"/>
      <c r="N995" s="54"/>
      <c r="O995" s="54"/>
      <c r="P995" s="54"/>
      <c r="Q995" s="54"/>
      <c r="R995" s="54"/>
      <c r="S995" s="55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</row>
    <row r="996" spans="1:47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4"/>
      <c r="M996" s="54"/>
      <c r="N996" s="54"/>
      <c r="O996" s="54"/>
      <c r="P996" s="54"/>
      <c r="Q996" s="54"/>
      <c r="R996" s="54"/>
      <c r="S996" s="55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3"/>
      <c r="AM996" s="53"/>
      <c r="AN996" s="53"/>
      <c r="AO996" s="53"/>
      <c r="AP996" s="53"/>
      <c r="AQ996" s="53"/>
      <c r="AR996" s="53"/>
      <c r="AS996" s="53"/>
      <c r="AT996" s="53"/>
      <c r="AU996" s="53"/>
    </row>
    <row r="997" spans="1:47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4"/>
      <c r="M997" s="54"/>
      <c r="N997" s="54"/>
      <c r="O997" s="54"/>
      <c r="P997" s="54"/>
      <c r="Q997" s="54"/>
      <c r="R997" s="54"/>
      <c r="S997" s="55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3"/>
      <c r="AM997" s="53"/>
      <c r="AN997" s="53"/>
      <c r="AO997" s="53"/>
      <c r="AP997" s="53"/>
      <c r="AQ997" s="53"/>
      <c r="AR997" s="53"/>
      <c r="AS997" s="53"/>
      <c r="AT997" s="53"/>
      <c r="AU997" s="53"/>
    </row>
    <row r="998" spans="1:47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4"/>
      <c r="M998" s="54"/>
      <c r="N998" s="54"/>
      <c r="O998" s="54"/>
      <c r="P998" s="54"/>
      <c r="Q998" s="54"/>
      <c r="R998" s="54"/>
      <c r="S998" s="55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3"/>
      <c r="AM998" s="53"/>
      <c r="AN998" s="53"/>
      <c r="AO998" s="53"/>
      <c r="AP998" s="53"/>
      <c r="AQ998" s="53"/>
      <c r="AR998" s="53"/>
      <c r="AS998" s="53"/>
      <c r="AT998" s="53"/>
      <c r="AU998" s="53"/>
    </row>
    <row r="999" spans="1:47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4"/>
      <c r="M999" s="54"/>
      <c r="N999" s="54"/>
      <c r="O999" s="54"/>
      <c r="P999" s="54"/>
      <c r="Q999" s="54"/>
      <c r="R999" s="54"/>
      <c r="S999" s="55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3"/>
      <c r="AM999" s="53"/>
      <c r="AN999" s="53"/>
      <c r="AO999" s="53"/>
      <c r="AP999" s="53"/>
      <c r="AQ999" s="53"/>
      <c r="AR999" s="53"/>
      <c r="AS999" s="53"/>
      <c r="AT999" s="53"/>
      <c r="AU999" s="53"/>
    </row>
    <row r="1000" spans="1:47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4"/>
      <c r="M1000" s="54"/>
      <c r="N1000" s="54"/>
      <c r="O1000" s="54"/>
      <c r="P1000" s="54"/>
      <c r="Q1000" s="54"/>
      <c r="R1000" s="54"/>
      <c r="S1000" s="55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</row>
  </sheetData>
  <sheetProtection/>
  <mergeCells count="181">
    <mergeCell ref="A2:AU2"/>
    <mergeCell ref="X3:AU3"/>
    <mergeCell ref="A5:AR5"/>
    <mergeCell ref="A6:D6"/>
    <mergeCell ref="E10:E12"/>
    <mergeCell ref="F10:F12"/>
    <mergeCell ref="G10:G12"/>
    <mergeCell ref="H10:H12"/>
    <mergeCell ref="A10:A12"/>
    <mergeCell ref="B10:B12"/>
    <mergeCell ref="C10:C12"/>
    <mergeCell ref="D10:D12"/>
    <mergeCell ref="AM10:AM12"/>
    <mergeCell ref="AN10:AO10"/>
    <mergeCell ref="AR10:AR12"/>
    <mergeCell ref="AS10:AS12"/>
    <mergeCell ref="I10:I12"/>
    <mergeCell ref="J10:J12"/>
    <mergeCell ref="K10:K12"/>
    <mergeCell ref="L10:AL10"/>
    <mergeCell ref="AT10:AT12"/>
    <mergeCell ref="AU10:AU12"/>
    <mergeCell ref="A13:A14"/>
    <mergeCell ref="D13:D14"/>
    <mergeCell ref="E13:E14"/>
    <mergeCell ref="F13:F14"/>
    <mergeCell ref="G13:G14"/>
    <mergeCell ref="AQ13:AQ14"/>
    <mergeCell ref="AR13:AR14"/>
    <mergeCell ref="AS13:AS14"/>
    <mergeCell ref="AQ17:AQ18"/>
    <mergeCell ref="AT13:AT14"/>
    <mergeCell ref="AU13:AU14"/>
    <mergeCell ref="A15:A16"/>
    <mergeCell ref="D15:D16"/>
    <mergeCell ref="E15:E16"/>
    <mergeCell ref="F15:F16"/>
    <mergeCell ref="G15:G16"/>
    <mergeCell ref="AO15:AO16"/>
    <mergeCell ref="AQ15:AQ16"/>
    <mergeCell ref="A17:A18"/>
    <mergeCell ref="D17:D18"/>
    <mergeCell ref="E17:E18"/>
    <mergeCell ref="F17:F18"/>
    <mergeCell ref="G17:G18"/>
    <mergeCell ref="AO17:AO18"/>
    <mergeCell ref="AR17:AR18"/>
    <mergeCell ref="AS17:AS18"/>
    <mergeCell ref="AT17:AT18"/>
    <mergeCell ref="AU17:AU18"/>
    <mergeCell ref="AS15:AS16"/>
    <mergeCell ref="AT15:AT16"/>
    <mergeCell ref="AU15:AU16"/>
    <mergeCell ref="AR15:AR16"/>
    <mergeCell ref="AQ21:AQ22"/>
    <mergeCell ref="G19:G20"/>
    <mergeCell ref="AO19:AO20"/>
    <mergeCell ref="AQ19:AQ20"/>
    <mergeCell ref="AR19:AR20"/>
    <mergeCell ref="A19:A20"/>
    <mergeCell ref="D19:D20"/>
    <mergeCell ref="E19:E20"/>
    <mergeCell ref="F19:F20"/>
    <mergeCell ref="A21:A22"/>
    <mergeCell ref="D21:D22"/>
    <mergeCell ref="E21:E22"/>
    <mergeCell ref="F21:F22"/>
    <mergeCell ref="G21:G22"/>
    <mergeCell ref="AO21:AO22"/>
    <mergeCell ref="AR21:AR22"/>
    <mergeCell ref="AS21:AS22"/>
    <mergeCell ref="AT21:AT22"/>
    <mergeCell ref="AU21:AU22"/>
    <mergeCell ref="AS19:AS20"/>
    <mergeCell ref="AT19:AT20"/>
    <mergeCell ref="AU19:AU20"/>
    <mergeCell ref="AQ23:AQ24"/>
    <mergeCell ref="AR23:AR24"/>
    <mergeCell ref="AS23:AS24"/>
    <mergeCell ref="AT23:AT24"/>
    <mergeCell ref="A23:A24"/>
    <mergeCell ref="D23:D24"/>
    <mergeCell ref="E23:E24"/>
    <mergeCell ref="G23:G24"/>
    <mergeCell ref="AU23:AU24"/>
    <mergeCell ref="A25:A26"/>
    <mergeCell ref="D25:D26"/>
    <mergeCell ref="E25:E26"/>
    <mergeCell ref="F25:F26"/>
    <mergeCell ref="G25:G26"/>
    <mergeCell ref="AQ25:AQ26"/>
    <mergeCell ref="AR25:AR26"/>
    <mergeCell ref="AS25:AS26"/>
    <mergeCell ref="AT25:AT26"/>
    <mergeCell ref="AU25:AU26"/>
    <mergeCell ref="A27:A28"/>
    <mergeCell ref="D27:D28"/>
    <mergeCell ref="E27:E28"/>
    <mergeCell ref="F27:F28"/>
    <mergeCell ref="G27:G28"/>
    <mergeCell ref="AO27:AO28"/>
    <mergeCell ref="AQ27:AQ28"/>
    <mergeCell ref="AR27:AR28"/>
    <mergeCell ref="AS27:AS28"/>
    <mergeCell ref="AT27:AT28"/>
    <mergeCell ref="AU27:AU28"/>
    <mergeCell ref="A29:A30"/>
    <mergeCell ref="D29:D30"/>
    <mergeCell ref="F29:F30"/>
    <mergeCell ref="AQ29:AQ30"/>
    <mergeCell ref="AR29:AR30"/>
    <mergeCell ref="AS29:AS30"/>
    <mergeCell ref="AT29:AT30"/>
    <mergeCell ref="AU29:AU30"/>
    <mergeCell ref="G31:G32"/>
    <mergeCell ref="AO31:AO32"/>
    <mergeCell ref="AQ31:AQ32"/>
    <mergeCell ref="AR31:AR32"/>
    <mergeCell ref="A31:A32"/>
    <mergeCell ref="D31:D32"/>
    <mergeCell ref="E31:E32"/>
    <mergeCell ref="F31:F32"/>
    <mergeCell ref="AS31:AS32"/>
    <mergeCell ref="AT31:AT32"/>
    <mergeCell ref="AU31:AU32"/>
    <mergeCell ref="A33:A34"/>
    <mergeCell ref="D33:D34"/>
    <mergeCell ref="E33:E34"/>
    <mergeCell ref="G33:G34"/>
    <mergeCell ref="AO33:AO34"/>
    <mergeCell ref="AQ33:AQ34"/>
    <mergeCell ref="AR33:AR34"/>
    <mergeCell ref="A35:A36"/>
    <mergeCell ref="D35:D36"/>
    <mergeCell ref="E35:E36"/>
    <mergeCell ref="G35:G36"/>
    <mergeCell ref="AQ35:AQ36"/>
    <mergeCell ref="AR35:AR36"/>
    <mergeCell ref="AR37:AR38"/>
    <mergeCell ref="AS37:AS38"/>
    <mergeCell ref="AT37:AT38"/>
    <mergeCell ref="AS33:AS34"/>
    <mergeCell ref="AT33:AT34"/>
    <mergeCell ref="AU33:AU34"/>
    <mergeCell ref="AS35:AS36"/>
    <mergeCell ref="AS39:AS40"/>
    <mergeCell ref="AT39:AT40"/>
    <mergeCell ref="AU39:AU40"/>
    <mergeCell ref="AT35:AT36"/>
    <mergeCell ref="AU35:AU36"/>
    <mergeCell ref="A37:A38"/>
    <mergeCell ref="D37:D38"/>
    <mergeCell ref="E37:E38"/>
    <mergeCell ref="G37:G38"/>
    <mergeCell ref="AQ37:AQ38"/>
    <mergeCell ref="A43:A44"/>
    <mergeCell ref="D43:D44"/>
    <mergeCell ref="E43:E44"/>
    <mergeCell ref="AU37:AU38"/>
    <mergeCell ref="A39:A40"/>
    <mergeCell ref="D39:D40"/>
    <mergeCell ref="E39:E40"/>
    <mergeCell ref="G39:G40"/>
    <mergeCell ref="AQ39:AQ40"/>
    <mergeCell ref="AR39:AR40"/>
    <mergeCell ref="A41:A42"/>
    <mergeCell ref="D41:D42"/>
    <mergeCell ref="E41:E42"/>
    <mergeCell ref="G41:G42"/>
    <mergeCell ref="AQ41:AQ42"/>
    <mergeCell ref="AR41:AR42"/>
    <mergeCell ref="AT43:AT44"/>
    <mergeCell ref="AU43:AU44"/>
    <mergeCell ref="AS41:AS42"/>
    <mergeCell ref="AT41:AT42"/>
    <mergeCell ref="AU41:AU42"/>
    <mergeCell ref="F43:F44"/>
    <mergeCell ref="G43:G44"/>
    <mergeCell ref="AQ43:AQ44"/>
    <mergeCell ref="AS43:AS44"/>
    <mergeCell ref="AR43:AR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PageLayoutView="0" workbookViewId="0" topLeftCell="A19">
      <selection activeCell="A1" sqref="A1:AU16384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1.57421875" style="0" customWidth="1"/>
    <col min="4" max="4" width="14.8515625" style="0" customWidth="1"/>
    <col min="5" max="5" width="14.8515625" style="0" hidden="1" customWidth="1"/>
    <col min="6" max="6" width="7.00390625" style="0" customWidth="1"/>
    <col min="7" max="7" width="5.140625" style="0" hidden="1" customWidth="1"/>
    <col min="8" max="8" width="4.00390625" style="0" customWidth="1"/>
    <col min="9" max="10" width="8.421875" style="0" hidden="1" customWidth="1"/>
    <col min="11" max="11" width="8.8515625" style="0" hidden="1" customWidth="1"/>
    <col min="12" max="18" width="3.57421875" style="160" customWidth="1"/>
    <col min="19" max="19" width="3.57421875" style="366" customWidth="1"/>
    <col min="20" max="26" width="3.57421875" style="160" customWidth="1"/>
    <col min="27" max="37" width="3.57421875" style="160" hidden="1" customWidth="1"/>
    <col min="38" max="38" width="5.57421875" style="0" customWidth="1"/>
    <col min="39" max="39" width="9.140625" style="0" hidden="1" customWidth="1"/>
    <col min="40" max="40" width="8.140625" style="0" customWidth="1"/>
    <col min="41" max="41" width="7.8515625" style="0" hidden="1" customWidth="1"/>
    <col min="42" max="43" width="7.8515625" style="0" customWidth="1"/>
    <col min="44" max="44" width="4.57421875" style="0" customWidth="1"/>
    <col min="45" max="45" width="9.00390625" style="0" customWidth="1"/>
    <col min="46" max="46" width="9.28125" style="0" customWidth="1"/>
    <col min="47" max="47" width="7.421875" style="0" customWidth="1"/>
  </cols>
  <sheetData>
    <row r="1" spans="1:37" ht="12.75" customHeight="1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15"/>
      <c r="AF1" s="115"/>
      <c r="AG1" s="115"/>
      <c r="AH1" s="115"/>
      <c r="AI1" s="115"/>
      <c r="AJ1" s="115"/>
      <c r="AK1"/>
    </row>
    <row r="2" spans="1:47" ht="18" customHeight="1">
      <c r="A2" s="200" t="s">
        <v>189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</row>
    <row r="3" spans="1:47" ht="12.75">
      <c r="A3" s="117" t="s">
        <v>190</v>
      </c>
      <c r="K3" t="s">
        <v>42</v>
      </c>
      <c r="L3" s="118"/>
      <c r="M3" s="118"/>
      <c r="N3" s="295"/>
      <c r="O3" s="118"/>
      <c r="P3" s="118"/>
      <c r="Q3" s="118"/>
      <c r="R3" s="118"/>
      <c r="S3" s="296"/>
      <c r="T3" s="118"/>
      <c r="U3" s="118"/>
      <c r="V3" s="118"/>
      <c r="W3" s="118"/>
      <c r="X3" s="118"/>
      <c r="Y3" s="118"/>
      <c r="Z3" s="247" t="s">
        <v>191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</row>
    <row r="4" spans="1:40" ht="18">
      <c r="A4" s="178" t="s">
        <v>0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19"/>
      <c r="AF4" s="119"/>
      <c r="AG4" s="119"/>
      <c r="AH4" s="119"/>
      <c r="AI4" s="119"/>
      <c r="AJ4" s="119"/>
      <c r="AK4"/>
      <c r="AN4" s="120"/>
    </row>
    <row r="5" spans="1:45" ht="15.75" customHeight="1">
      <c r="A5" s="202" t="s">
        <v>83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15"/>
    </row>
    <row r="6" spans="1:45" ht="15.75" customHeight="1">
      <c r="A6" s="202" t="s">
        <v>192</v>
      </c>
      <c r="B6" s="202"/>
      <c r="C6" s="202"/>
      <c r="D6" s="202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9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</row>
    <row r="7" spans="1:45" ht="15.75">
      <c r="A7" s="121" t="s">
        <v>85</v>
      </c>
      <c r="B7" s="17"/>
      <c r="C7" s="15"/>
      <c r="D7" s="17"/>
      <c r="E7" s="17"/>
      <c r="F7" s="17"/>
      <c r="G7" s="14"/>
      <c r="H7" s="14"/>
      <c r="I7" s="14"/>
      <c r="J7" s="1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5"/>
    </row>
    <row r="8" spans="1:45" ht="15.75">
      <c r="A8" s="121" t="s">
        <v>193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29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5"/>
    </row>
    <row r="9" spans="1:45" ht="15.75">
      <c r="A9" s="1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9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5"/>
    </row>
    <row r="10" spans="1:47" ht="12.75" customHeight="1">
      <c r="A10" s="254" t="s">
        <v>2</v>
      </c>
      <c r="B10" s="258" t="s">
        <v>3</v>
      </c>
      <c r="C10" s="299" t="s">
        <v>87</v>
      </c>
      <c r="D10" s="299" t="s">
        <v>88</v>
      </c>
      <c r="E10" s="163"/>
      <c r="F10" s="300" t="s">
        <v>162</v>
      </c>
      <c r="G10" s="300" t="s">
        <v>5</v>
      </c>
      <c r="H10" s="301" t="s">
        <v>90</v>
      </c>
      <c r="I10" s="302" t="s">
        <v>6</v>
      </c>
      <c r="J10" s="302" t="s">
        <v>7</v>
      </c>
      <c r="K10" s="251" t="s">
        <v>91</v>
      </c>
      <c r="L10" s="303" t="s">
        <v>9</v>
      </c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4" t="s">
        <v>11</v>
      </c>
      <c r="AN10" s="250" t="s">
        <v>12</v>
      </c>
      <c r="AO10" s="250"/>
      <c r="AP10" s="173"/>
      <c r="AQ10" s="173"/>
      <c r="AR10" s="251" t="s">
        <v>13</v>
      </c>
      <c r="AS10" s="257" t="s">
        <v>14</v>
      </c>
      <c r="AT10" s="257" t="s">
        <v>15</v>
      </c>
      <c r="AU10" s="305" t="s">
        <v>16</v>
      </c>
    </row>
    <row r="11" spans="1:47" ht="84.75">
      <c r="A11" s="254"/>
      <c r="B11" s="254"/>
      <c r="C11" s="250"/>
      <c r="D11" s="250"/>
      <c r="E11" s="175"/>
      <c r="F11" s="306"/>
      <c r="G11" s="306"/>
      <c r="H11" s="301"/>
      <c r="I11" s="307"/>
      <c r="J11" s="307"/>
      <c r="K11" s="251"/>
      <c r="L11" s="308" t="s">
        <v>93</v>
      </c>
      <c r="M11" s="308" t="s">
        <v>94</v>
      </c>
      <c r="N11" s="308" t="s">
        <v>95</v>
      </c>
      <c r="O11" s="308" t="s">
        <v>96</v>
      </c>
      <c r="P11" s="308" t="s">
        <v>97</v>
      </c>
      <c r="Q11" s="308" t="s">
        <v>98</v>
      </c>
      <c r="R11" s="308" t="s">
        <v>99</v>
      </c>
      <c r="S11" s="309" t="s">
        <v>100</v>
      </c>
      <c r="T11" s="308" t="s">
        <v>101</v>
      </c>
      <c r="U11" s="308" t="s">
        <v>102</v>
      </c>
      <c r="V11" s="308" t="s">
        <v>103</v>
      </c>
      <c r="W11" s="308" t="s">
        <v>104</v>
      </c>
      <c r="X11" s="308" t="s">
        <v>105</v>
      </c>
      <c r="Y11" s="308" t="s">
        <v>106</v>
      </c>
      <c r="Z11" s="308" t="s">
        <v>107</v>
      </c>
      <c r="AA11" s="308" t="s">
        <v>105</v>
      </c>
      <c r="AB11" s="308" t="s">
        <v>106</v>
      </c>
      <c r="AC11" s="308" t="s">
        <v>107</v>
      </c>
      <c r="AD11" s="308" t="s">
        <v>108</v>
      </c>
      <c r="AE11" s="308" t="s">
        <v>109</v>
      </c>
      <c r="AF11" s="308" t="s">
        <v>20</v>
      </c>
      <c r="AG11" s="308" t="s">
        <v>110</v>
      </c>
      <c r="AH11" s="308" t="s">
        <v>111</v>
      </c>
      <c r="AI11" s="308" t="s">
        <v>112</v>
      </c>
      <c r="AJ11" s="308" t="s">
        <v>113</v>
      </c>
      <c r="AK11" s="308" t="s">
        <v>114</v>
      </c>
      <c r="AL11" s="172" t="s">
        <v>115</v>
      </c>
      <c r="AM11" s="310"/>
      <c r="AN11" s="171" t="s">
        <v>116</v>
      </c>
      <c r="AO11" s="172" t="s">
        <v>117</v>
      </c>
      <c r="AP11" s="311" t="s">
        <v>118</v>
      </c>
      <c r="AQ11" s="126" t="s">
        <v>194</v>
      </c>
      <c r="AR11" s="251"/>
      <c r="AS11" s="257"/>
      <c r="AT11" s="257"/>
      <c r="AU11" s="257"/>
    </row>
    <row r="12" spans="1:47" ht="12.75">
      <c r="A12" s="271">
        <v>1</v>
      </c>
      <c r="B12" s="312" t="s">
        <v>195</v>
      </c>
      <c r="C12" s="313">
        <v>1990</v>
      </c>
      <c r="D12" s="314" t="s">
        <v>70</v>
      </c>
      <c r="E12" s="315"/>
      <c r="F12" s="278">
        <v>17</v>
      </c>
      <c r="G12" s="268">
        <v>36</v>
      </c>
      <c r="H12" s="167">
        <v>1</v>
      </c>
      <c r="I12" s="316">
        <v>0</v>
      </c>
      <c r="J12" s="317">
        <v>0</v>
      </c>
      <c r="K12" s="318">
        <f>J12-I12</f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5</v>
      </c>
      <c r="Q12" s="134">
        <v>0</v>
      </c>
      <c r="R12" s="134">
        <v>5</v>
      </c>
      <c r="S12" s="319">
        <v>0</v>
      </c>
      <c r="T12" s="134">
        <v>0</v>
      </c>
      <c r="U12" s="134">
        <v>5</v>
      </c>
      <c r="V12" s="134">
        <v>0</v>
      </c>
      <c r="W12" s="134">
        <v>0</v>
      </c>
      <c r="X12" s="134">
        <v>5</v>
      </c>
      <c r="Y12" s="134">
        <v>0</v>
      </c>
      <c r="Z12" s="134">
        <v>0</v>
      </c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67">
        <v>20</v>
      </c>
      <c r="AM12" s="170"/>
      <c r="AN12" s="167">
        <v>230</v>
      </c>
      <c r="AO12" s="294"/>
      <c r="AP12" s="167">
        <v>250</v>
      </c>
      <c r="AQ12" s="271">
        <v>223</v>
      </c>
      <c r="AR12" s="320">
        <v>1</v>
      </c>
      <c r="AS12" s="321">
        <v>1</v>
      </c>
      <c r="AT12" s="322">
        <v>2</v>
      </c>
      <c r="AU12" s="323">
        <v>200</v>
      </c>
    </row>
    <row r="13" spans="1:47" ht="12.75">
      <c r="A13" s="271"/>
      <c r="B13" s="324" t="s">
        <v>196</v>
      </c>
      <c r="C13" s="313">
        <v>1978</v>
      </c>
      <c r="D13" s="325"/>
      <c r="E13" s="326">
        <v>30</v>
      </c>
      <c r="F13" s="212"/>
      <c r="G13" s="269"/>
      <c r="H13" s="167">
        <v>2</v>
      </c>
      <c r="I13" s="316">
        <v>0</v>
      </c>
      <c r="J13" s="317">
        <v>0</v>
      </c>
      <c r="K13" s="318">
        <f>J13-I13</f>
        <v>0</v>
      </c>
      <c r="L13" s="134">
        <v>0</v>
      </c>
      <c r="M13" s="134">
        <v>0</v>
      </c>
      <c r="N13" s="134">
        <v>5</v>
      </c>
      <c r="O13" s="134">
        <v>0</v>
      </c>
      <c r="P13" s="134">
        <v>5</v>
      </c>
      <c r="Q13" s="134">
        <v>0</v>
      </c>
      <c r="R13" s="134">
        <v>5</v>
      </c>
      <c r="S13" s="319">
        <v>0</v>
      </c>
      <c r="T13" s="134">
        <v>0</v>
      </c>
      <c r="U13" s="134">
        <v>5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67">
        <v>20</v>
      </c>
      <c r="AM13" s="170"/>
      <c r="AN13" s="167">
        <v>203</v>
      </c>
      <c r="AO13" s="271"/>
      <c r="AP13" s="167">
        <v>223</v>
      </c>
      <c r="AQ13" s="271"/>
      <c r="AR13" s="320"/>
      <c r="AS13" s="321"/>
      <c r="AT13" s="322"/>
      <c r="AU13" s="323"/>
    </row>
    <row r="14" spans="1:47" ht="12.75">
      <c r="A14" s="271">
        <v>2</v>
      </c>
      <c r="B14" s="327" t="s">
        <v>197</v>
      </c>
      <c r="C14" s="313">
        <v>1988</v>
      </c>
      <c r="D14" s="314" t="s">
        <v>121</v>
      </c>
      <c r="E14" s="315">
        <v>10</v>
      </c>
      <c r="F14" s="278">
        <v>11</v>
      </c>
      <c r="G14" s="268">
        <v>37</v>
      </c>
      <c r="H14" s="167">
        <v>1</v>
      </c>
      <c r="I14" s="316">
        <v>0</v>
      </c>
      <c r="J14" s="317">
        <v>0</v>
      </c>
      <c r="K14" s="318">
        <v>0</v>
      </c>
      <c r="L14" s="134">
        <v>5</v>
      </c>
      <c r="M14" s="134">
        <v>0</v>
      </c>
      <c r="N14" s="134">
        <v>0</v>
      </c>
      <c r="O14" s="134">
        <v>0</v>
      </c>
      <c r="P14" s="134">
        <v>5</v>
      </c>
      <c r="Q14" s="134">
        <v>0</v>
      </c>
      <c r="R14" s="134">
        <v>5</v>
      </c>
      <c r="S14" s="319">
        <v>0</v>
      </c>
      <c r="T14" s="134">
        <v>0</v>
      </c>
      <c r="U14" s="134">
        <v>5</v>
      </c>
      <c r="V14" s="134">
        <v>0</v>
      </c>
      <c r="W14" s="134">
        <v>0</v>
      </c>
      <c r="X14" s="134">
        <v>5</v>
      </c>
      <c r="Y14" s="134">
        <v>0</v>
      </c>
      <c r="Z14" s="134">
        <v>0</v>
      </c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67">
        <v>25</v>
      </c>
      <c r="AM14" s="170"/>
      <c r="AN14" s="167">
        <v>209</v>
      </c>
      <c r="AO14" s="294"/>
      <c r="AP14" s="167">
        <v>234</v>
      </c>
      <c r="AQ14" s="271">
        <v>229</v>
      </c>
      <c r="AR14" s="320">
        <v>2</v>
      </c>
      <c r="AS14" s="321">
        <v>1.0269</v>
      </c>
      <c r="AT14" s="320">
        <v>2</v>
      </c>
      <c r="AU14" s="323">
        <v>180</v>
      </c>
    </row>
    <row r="15" spans="1:47" ht="12.75">
      <c r="A15" s="271"/>
      <c r="B15" s="327" t="s">
        <v>198</v>
      </c>
      <c r="C15" s="313">
        <v>1984</v>
      </c>
      <c r="D15" s="325"/>
      <c r="E15" s="326">
        <v>10</v>
      </c>
      <c r="F15" s="212"/>
      <c r="G15" s="269"/>
      <c r="H15" s="167">
        <v>2</v>
      </c>
      <c r="I15" s="316">
        <v>0</v>
      </c>
      <c r="J15" s="317">
        <v>0</v>
      </c>
      <c r="K15" s="318">
        <f>J15-I15</f>
        <v>0</v>
      </c>
      <c r="L15" s="134">
        <v>5</v>
      </c>
      <c r="M15" s="134">
        <v>0</v>
      </c>
      <c r="N15" s="134">
        <v>0</v>
      </c>
      <c r="O15" s="134">
        <v>0</v>
      </c>
      <c r="P15" s="134">
        <v>0</v>
      </c>
      <c r="Q15" s="134">
        <v>5</v>
      </c>
      <c r="R15" s="134">
        <v>5</v>
      </c>
      <c r="S15" s="319">
        <v>0</v>
      </c>
      <c r="T15" s="134">
        <v>0</v>
      </c>
      <c r="U15" s="134">
        <v>5</v>
      </c>
      <c r="V15" s="134">
        <v>0</v>
      </c>
      <c r="W15" s="134">
        <v>0</v>
      </c>
      <c r="X15" s="134">
        <v>5</v>
      </c>
      <c r="Y15" s="134">
        <v>0</v>
      </c>
      <c r="Z15" s="134">
        <v>0</v>
      </c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67">
        <v>25</v>
      </c>
      <c r="AM15" s="170"/>
      <c r="AN15" s="167">
        <v>204</v>
      </c>
      <c r="AO15" s="271"/>
      <c r="AP15" s="167">
        <v>229</v>
      </c>
      <c r="AQ15" s="271"/>
      <c r="AR15" s="320"/>
      <c r="AS15" s="321"/>
      <c r="AT15" s="320"/>
      <c r="AU15" s="323"/>
    </row>
    <row r="16" spans="1:47" ht="12.75">
      <c r="A16" s="271">
        <v>3</v>
      </c>
      <c r="B16" s="327" t="s">
        <v>199</v>
      </c>
      <c r="C16" s="313">
        <v>1990</v>
      </c>
      <c r="D16" s="314" t="s">
        <v>200</v>
      </c>
      <c r="E16" s="315">
        <v>10</v>
      </c>
      <c r="F16" s="278">
        <v>7</v>
      </c>
      <c r="G16" s="268">
        <v>33</v>
      </c>
      <c r="H16" s="167">
        <v>1</v>
      </c>
      <c r="I16" s="318">
        <v>0</v>
      </c>
      <c r="J16" s="318">
        <v>0</v>
      </c>
      <c r="K16" s="318">
        <f aca="true" t="shared" si="0" ref="K16:K21">J16-I16</f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319">
        <v>0</v>
      </c>
      <c r="T16" s="134">
        <v>0</v>
      </c>
      <c r="U16" s="134">
        <v>5</v>
      </c>
      <c r="V16" s="134">
        <v>0</v>
      </c>
      <c r="W16" s="134">
        <v>0</v>
      </c>
      <c r="X16" s="134">
        <v>5</v>
      </c>
      <c r="Y16" s="134">
        <v>0</v>
      </c>
      <c r="Z16" s="134">
        <v>0</v>
      </c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67">
        <v>10</v>
      </c>
      <c r="AM16" s="170"/>
      <c r="AN16" s="167">
        <v>230</v>
      </c>
      <c r="AO16" s="294"/>
      <c r="AP16" s="167">
        <v>240</v>
      </c>
      <c r="AQ16" s="271">
        <v>240</v>
      </c>
      <c r="AR16" s="320">
        <v>3</v>
      </c>
      <c r="AS16" s="321">
        <v>1.076</v>
      </c>
      <c r="AT16" s="320">
        <v>2</v>
      </c>
      <c r="AU16" s="323">
        <v>165</v>
      </c>
    </row>
    <row r="17" spans="1:47" ht="12.75">
      <c r="A17" s="271"/>
      <c r="B17" s="327" t="s">
        <v>201</v>
      </c>
      <c r="C17" s="313">
        <v>1992</v>
      </c>
      <c r="D17" s="325"/>
      <c r="E17" s="326"/>
      <c r="F17" s="212"/>
      <c r="G17" s="269"/>
      <c r="H17" s="167">
        <v>2</v>
      </c>
      <c r="I17" s="316">
        <v>0</v>
      </c>
      <c r="J17" s="318">
        <v>0</v>
      </c>
      <c r="K17" s="318">
        <f t="shared" si="0"/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5</v>
      </c>
      <c r="R17" s="134">
        <v>0</v>
      </c>
      <c r="S17" s="319">
        <v>0</v>
      </c>
      <c r="T17" s="134">
        <v>5</v>
      </c>
      <c r="U17" s="134">
        <v>5</v>
      </c>
      <c r="V17" s="134">
        <v>0</v>
      </c>
      <c r="W17" s="134">
        <v>0</v>
      </c>
      <c r="X17" s="134">
        <v>5</v>
      </c>
      <c r="Y17" s="134">
        <v>5</v>
      </c>
      <c r="Z17" s="134">
        <v>0</v>
      </c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67">
        <v>25</v>
      </c>
      <c r="AM17" s="170"/>
      <c r="AN17" s="167">
        <v>215</v>
      </c>
      <c r="AO17" s="271"/>
      <c r="AP17" s="167">
        <v>240</v>
      </c>
      <c r="AQ17" s="271"/>
      <c r="AR17" s="320"/>
      <c r="AS17" s="321"/>
      <c r="AT17" s="320"/>
      <c r="AU17" s="323"/>
    </row>
    <row r="18" spans="1:47" ht="12.75">
      <c r="A18" s="271">
        <v>4</v>
      </c>
      <c r="B18" s="327" t="s">
        <v>202</v>
      </c>
      <c r="C18" s="313">
        <v>1976</v>
      </c>
      <c r="D18" s="314" t="s">
        <v>121</v>
      </c>
      <c r="E18" s="315">
        <v>10</v>
      </c>
      <c r="F18" s="278">
        <v>20</v>
      </c>
      <c r="G18" s="268">
        <v>32</v>
      </c>
      <c r="H18" s="167">
        <v>1</v>
      </c>
      <c r="I18" s="316">
        <v>0</v>
      </c>
      <c r="J18" s="317">
        <v>0</v>
      </c>
      <c r="K18" s="318">
        <f t="shared" si="0"/>
        <v>0</v>
      </c>
      <c r="L18" s="134">
        <v>5</v>
      </c>
      <c r="M18" s="134">
        <v>0</v>
      </c>
      <c r="N18" s="134">
        <v>0</v>
      </c>
      <c r="O18" s="134">
        <v>0</v>
      </c>
      <c r="P18" s="134">
        <v>5</v>
      </c>
      <c r="Q18" s="134">
        <v>0</v>
      </c>
      <c r="R18" s="134">
        <v>5</v>
      </c>
      <c r="S18" s="319">
        <v>5</v>
      </c>
      <c r="T18" s="134">
        <v>0</v>
      </c>
      <c r="U18" s="134">
        <v>5</v>
      </c>
      <c r="V18" s="134">
        <v>0</v>
      </c>
      <c r="W18" s="134">
        <v>5</v>
      </c>
      <c r="X18" s="134">
        <v>5</v>
      </c>
      <c r="Y18" s="134">
        <v>5</v>
      </c>
      <c r="Z18" s="134">
        <v>0</v>
      </c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67">
        <v>40</v>
      </c>
      <c r="AM18" s="170"/>
      <c r="AN18" s="167">
        <v>226</v>
      </c>
      <c r="AO18" s="294"/>
      <c r="AP18" s="167">
        <v>266</v>
      </c>
      <c r="AQ18" s="271">
        <v>266</v>
      </c>
      <c r="AR18" s="320">
        <v>4</v>
      </c>
      <c r="AS18" s="328" t="s">
        <v>203</v>
      </c>
      <c r="AT18" s="322">
        <v>3</v>
      </c>
      <c r="AU18" s="323">
        <v>150</v>
      </c>
    </row>
    <row r="19" spans="1:47" ht="12.75">
      <c r="A19" s="271"/>
      <c r="B19" s="327" t="s">
        <v>197</v>
      </c>
      <c r="C19" s="313">
        <v>1988</v>
      </c>
      <c r="D19" s="325"/>
      <c r="E19" s="326">
        <v>10</v>
      </c>
      <c r="F19" s="212"/>
      <c r="G19" s="269"/>
      <c r="H19" s="167">
        <v>2</v>
      </c>
      <c r="I19" s="316">
        <v>0</v>
      </c>
      <c r="J19" s="317">
        <v>0</v>
      </c>
      <c r="K19" s="318">
        <f t="shared" si="0"/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5</v>
      </c>
      <c r="Q19" s="134">
        <v>5</v>
      </c>
      <c r="R19" s="134">
        <v>5</v>
      </c>
      <c r="S19" s="319">
        <v>5</v>
      </c>
      <c r="T19" s="134">
        <v>5</v>
      </c>
      <c r="U19" s="134">
        <v>5</v>
      </c>
      <c r="V19" s="134">
        <v>0</v>
      </c>
      <c r="W19" s="134">
        <v>0</v>
      </c>
      <c r="X19" s="134">
        <v>5</v>
      </c>
      <c r="Y19" s="134">
        <v>0</v>
      </c>
      <c r="Z19" s="134">
        <v>0</v>
      </c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67">
        <v>35</v>
      </c>
      <c r="AM19" s="170"/>
      <c r="AN19" s="167">
        <v>259</v>
      </c>
      <c r="AO19" s="271"/>
      <c r="AP19" s="167">
        <v>294</v>
      </c>
      <c r="AQ19" s="271"/>
      <c r="AR19" s="320"/>
      <c r="AS19" s="321"/>
      <c r="AT19" s="322"/>
      <c r="AU19" s="323"/>
    </row>
    <row r="20" spans="1:47" ht="12.75">
      <c r="A20" s="271">
        <v>5</v>
      </c>
      <c r="B20" s="312" t="s">
        <v>140</v>
      </c>
      <c r="C20" s="168">
        <v>1981</v>
      </c>
      <c r="D20" s="314" t="s">
        <v>204</v>
      </c>
      <c r="E20" s="315"/>
      <c r="F20" s="278">
        <v>49</v>
      </c>
      <c r="G20" s="268">
        <v>71</v>
      </c>
      <c r="H20" s="167">
        <v>1</v>
      </c>
      <c r="I20" s="318">
        <v>0</v>
      </c>
      <c r="J20" s="318">
        <v>0</v>
      </c>
      <c r="K20" s="318">
        <f t="shared" si="0"/>
        <v>0</v>
      </c>
      <c r="L20" s="134">
        <v>5</v>
      </c>
      <c r="M20" s="134">
        <v>0</v>
      </c>
      <c r="N20" s="134">
        <v>0</v>
      </c>
      <c r="O20" s="134">
        <v>5</v>
      </c>
      <c r="P20" s="134">
        <v>5</v>
      </c>
      <c r="Q20" s="134">
        <v>5</v>
      </c>
      <c r="R20" s="134">
        <v>5</v>
      </c>
      <c r="S20" s="319">
        <v>0</v>
      </c>
      <c r="T20" s="134">
        <v>5</v>
      </c>
      <c r="U20" s="134">
        <v>5</v>
      </c>
      <c r="V20" s="134">
        <v>0</v>
      </c>
      <c r="W20" s="134">
        <v>5</v>
      </c>
      <c r="X20" s="134">
        <v>0</v>
      </c>
      <c r="Y20" s="134">
        <v>5</v>
      </c>
      <c r="Z20" s="134">
        <v>0</v>
      </c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67">
        <v>45</v>
      </c>
      <c r="AM20" s="170"/>
      <c r="AN20" s="167">
        <v>236</v>
      </c>
      <c r="AO20" s="294"/>
      <c r="AP20" s="167">
        <v>281</v>
      </c>
      <c r="AQ20" s="271">
        <v>281</v>
      </c>
      <c r="AR20" s="320">
        <v>5</v>
      </c>
      <c r="AS20" s="321">
        <v>1.26</v>
      </c>
      <c r="AT20" s="322">
        <v>3</v>
      </c>
      <c r="AU20" s="323">
        <v>140</v>
      </c>
    </row>
    <row r="21" spans="1:47" ht="12.75">
      <c r="A21" s="271"/>
      <c r="B21" s="324" t="s">
        <v>134</v>
      </c>
      <c r="C21" s="168">
        <v>1991</v>
      </c>
      <c r="D21" s="325"/>
      <c r="E21" s="326"/>
      <c r="F21" s="212"/>
      <c r="G21" s="269"/>
      <c r="H21" s="167">
        <v>2</v>
      </c>
      <c r="I21" s="316">
        <v>0</v>
      </c>
      <c r="J21" s="318">
        <v>0</v>
      </c>
      <c r="K21" s="318">
        <f t="shared" si="0"/>
        <v>0</v>
      </c>
      <c r="L21" s="134">
        <v>5</v>
      </c>
      <c r="M21" s="134">
        <v>0</v>
      </c>
      <c r="N21" s="134">
        <v>5</v>
      </c>
      <c r="O21" s="134">
        <v>0</v>
      </c>
      <c r="P21" s="134">
        <v>5</v>
      </c>
      <c r="Q21" s="134">
        <v>5</v>
      </c>
      <c r="R21" s="134">
        <v>5</v>
      </c>
      <c r="S21" s="319">
        <v>0</v>
      </c>
      <c r="T21" s="134">
        <v>5</v>
      </c>
      <c r="U21" s="134">
        <v>5</v>
      </c>
      <c r="V21" s="134">
        <v>0</v>
      </c>
      <c r="W21" s="134">
        <v>20</v>
      </c>
      <c r="X21" s="134">
        <v>5</v>
      </c>
      <c r="Y21" s="134">
        <v>5</v>
      </c>
      <c r="Z21" s="134">
        <v>5</v>
      </c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67">
        <v>70</v>
      </c>
      <c r="AM21" s="170"/>
      <c r="AN21" s="167">
        <v>213</v>
      </c>
      <c r="AO21" s="271"/>
      <c r="AP21" s="167">
        <v>283</v>
      </c>
      <c r="AQ21" s="271"/>
      <c r="AR21" s="320"/>
      <c r="AS21" s="321"/>
      <c r="AT21" s="322"/>
      <c r="AU21" s="323"/>
    </row>
    <row r="22" spans="1:47" ht="12.75">
      <c r="A22" s="271">
        <v>6</v>
      </c>
      <c r="B22" s="327" t="s">
        <v>129</v>
      </c>
      <c r="C22" s="168">
        <v>1994</v>
      </c>
      <c r="D22" s="314" t="s">
        <v>205</v>
      </c>
      <c r="E22" s="315"/>
      <c r="F22" s="278">
        <v>19</v>
      </c>
      <c r="G22" s="268">
        <v>40</v>
      </c>
      <c r="H22" s="167">
        <v>1</v>
      </c>
      <c r="I22" s="316">
        <v>0</v>
      </c>
      <c r="J22" s="317">
        <v>0</v>
      </c>
      <c r="K22" s="318">
        <v>0</v>
      </c>
      <c r="L22" s="134">
        <v>5</v>
      </c>
      <c r="M22" s="134">
        <v>0</v>
      </c>
      <c r="N22" s="134">
        <v>0</v>
      </c>
      <c r="O22" s="134">
        <v>0</v>
      </c>
      <c r="P22" s="134">
        <v>5</v>
      </c>
      <c r="Q22" s="134">
        <v>0</v>
      </c>
      <c r="R22" s="134">
        <v>5</v>
      </c>
      <c r="S22" s="319">
        <v>5</v>
      </c>
      <c r="T22" s="134">
        <v>5</v>
      </c>
      <c r="U22" s="134">
        <v>5</v>
      </c>
      <c r="V22" s="134">
        <v>0</v>
      </c>
      <c r="W22" s="134">
        <v>5</v>
      </c>
      <c r="X22" s="134">
        <v>5</v>
      </c>
      <c r="Y22" s="134">
        <v>5</v>
      </c>
      <c r="Z22" s="134">
        <v>0</v>
      </c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67">
        <v>45</v>
      </c>
      <c r="AM22" s="170"/>
      <c r="AN22" s="167">
        <v>258</v>
      </c>
      <c r="AO22" s="294"/>
      <c r="AP22" s="167">
        <v>303</v>
      </c>
      <c r="AQ22" s="271">
        <v>286</v>
      </c>
      <c r="AR22" s="320">
        <v>6</v>
      </c>
      <c r="AS22" s="321">
        <v>1.282</v>
      </c>
      <c r="AT22" s="320">
        <v>3</v>
      </c>
      <c r="AU22" s="323">
        <v>130</v>
      </c>
    </row>
    <row r="23" spans="1:47" ht="12.75">
      <c r="A23" s="271"/>
      <c r="B23" s="327" t="s">
        <v>206</v>
      </c>
      <c r="C23" s="168">
        <v>1995</v>
      </c>
      <c r="D23" s="325"/>
      <c r="E23" s="326"/>
      <c r="F23" s="212"/>
      <c r="G23" s="269"/>
      <c r="H23" s="167">
        <v>2</v>
      </c>
      <c r="I23" s="316">
        <v>0</v>
      </c>
      <c r="J23" s="317">
        <v>0</v>
      </c>
      <c r="K23" s="318">
        <f>J23-I23</f>
        <v>0</v>
      </c>
      <c r="L23" s="134">
        <v>0</v>
      </c>
      <c r="M23" s="134">
        <v>0</v>
      </c>
      <c r="N23" s="134">
        <v>5</v>
      </c>
      <c r="O23" s="134">
        <v>0</v>
      </c>
      <c r="P23" s="134">
        <v>5</v>
      </c>
      <c r="Q23" s="134">
        <v>5</v>
      </c>
      <c r="R23" s="134">
        <v>5</v>
      </c>
      <c r="S23" s="319">
        <v>0</v>
      </c>
      <c r="T23" s="134">
        <v>0</v>
      </c>
      <c r="U23" s="134">
        <v>5</v>
      </c>
      <c r="V23" s="134">
        <v>0</v>
      </c>
      <c r="W23" s="134">
        <v>5</v>
      </c>
      <c r="X23" s="134">
        <v>5</v>
      </c>
      <c r="Y23" s="134">
        <v>5</v>
      </c>
      <c r="Z23" s="134">
        <v>0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67">
        <v>40</v>
      </c>
      <c r="AM23" s="170"/>
      <c r="AN23" s="167">
        <v>246</v>
      </c>
      <c r="AO23" s="271"/>
      <c r="AP23" s="167">
        <v>286</v>
      </c>
      <c r="AQ23" s="271"/>
      <c r="AR23" s="320"/>
      <c r="AS23" s="321"/>
      <c r="AT23" s="320"/>
      <c r="AU23" s="323"/>
    </row>
    <row r="24" spans="1:47" ht="12.75">
      <c r="A24" s="271">
        <v>7</v>
      </c>
      <c r="B24" s="329" t="s">
        <v>207</v>
      </c>
      <c r="C24" s="168">
        <v>1967</v>
      </c>
      <c r="D24" s="314" t="s">
        <v>57</v>
      </c>
      <c r="E24" s="315"/>
      <c r="F24" s="278">
        <v>31</v>
      </c>
      <c r="G24" s="268">
        <v>50</v>
      </c>
      <c r="H24" s="167">
        <v>1</v>
      </c>
      <c r="I24" s="316">
        <v>0</v>
      </c>
      <c r="J24" s="318">
        <v>0</v>
      </c>
      <c r="K24" s="318">
        <f>J24-I24</f>
        <v>0</v>
      </c>
      <c r="L24" s="134">
        <v>5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319">
        <v>50</v>
      </c>
      <c r="T24" s="134">
        <v>50</v>
      </c>
      <c r="U24" s="134">
        <v>5</v>
      </c>
      <c r="V24" s="134">
        <v>0</v>
      </c>
      <c r="W24" s="134">
        <v>0</v>
      </c>
      <c r="X24" s="134">
        <v>0</v>
      </c>
      <c r="Y24" s="134">
        <v>5</v>
      </c>
      <c r="Z24" s="134">
        <v>5</v>
      </c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67">
        <v>120</v>
      </c>
      <c r="AM24" s="170"/>
      <c r="AN24" s="167">
        <v>244</v>
      </c>
      <c r="AO24" s="294"/>
      <c r="AP24" s="167">
        <v>364</v>
      </c>
      <c r="AQ24" s="271">
        <v>295</v>
      </c>
      <c r="AR24" s="258">
        <v>7</v>
      </c>
      <c r="AS24" s="330" t="s">
        <v>208</v>
      </c>
      <c r="AT24" s="322">
        <v>3</v>
      </c>
      <c r="AU24" s="271">
        <v>120</v>
      </c>
    </row>
    <row r="25" spans="1:47" ht="12.75">
      <c r="A25" s="271"/>
      <c r="B25" s="329" t="s">
        <v>209</v>
      </c>
      <c r="C25" s="168">
        <v>1987</v>
      </c>
      <c r="D25" s="325"/>
      <c r="E25" s="326">
        <v>1</v>
      </c>
      <c r="F25" s="212"/>
      <c r="G25" s="269"/>
      <c r="H25" s="167">
        <v>2</v>
      </c>
      <c r="I25" s="316">
        <v>0</v>
      </c>
      <c r="J25" s="318">
        <v>0</v>
      </c>
      <c r="K25" s="318">
        <f>J25-I25</f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5</v>
      </c>
      <c r="R25" s="134">
        <v>0</v>
      </c>
      <c r="S25" s="319">
        <v>5</v>
      </c>
      <c r="T25" s="134">
        <v>0</v>
      </c>
      <c r="U25" s="134">
        <v>5</v>
      </c>
      <c r="V25" s="134">
        <v>0</v>
      </c>
      <c r="W25" s="134">
        <v>5</v>
      </c>
      <c r="X25" s="134">
        <v>5</v>
      </c>
      <c r="Y25" s="134">
        <v>5</v>
      </c>
      <c r="Z25" s="134">
        <v>5</v>
      </c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67">
        <v>35</v>
      </c>
      <c r="AM25" s="170"/>
      <c r="AN25" s="167">
        <v>260</v>
      </c>
      <c r="AO25" s="271"/>
      <c r="AP25" s="167">
        <v>295</v>
      </c>
      <c r="AQ25" s="271"/>
      <c r="AR25" s="258"/>
      <c r="AS25" s="272"/>
      <c r="AT25" s="322"/>
      <c r="AU25" s="271"/>
    </row>
    <row r="26" spans="1:47" ht="12.75">
      <c r="A26" s="271">
        <v>7</v>
      </c>
      <c r="B26" s="327"/>
      <c r="C26" s="168"/>
      <c r="D26" s="314"/>
      <c r="E26" s="315"/>
      <c r="F26" s="169"/>
      <c r="G26" s="268"/>
      <c r="H26" s="167"/>
      <c r="I26" s="316"/>
      <c r="J26" s="318"/>
      <c r="K26" s="318"/>
      <c r="L26" s="134"/>
      <c r="M26" s="134"/>
      <c r="N26" s="134"/>
      <c r="O26" s="134"/>
      <c r="P26" s="134"/>
      <c r="Q26" s="134"/>
      <c r="R26" s="134"/>
      <c r="S26" s="319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67"/>
      <c r="AM26" s="170"/>
      <c r="AN26" s="167"/>
      <c r="AO26" s="294"/>
      <c r="AP26" s="167"/>
      <c r="AQ26" s="271">
        <f>AP26+AP27</f>
        <v>0</v>
      </c>
      <c r="AR26" s="320"/>
      <c r="AS26" s="321">
        <f>AQ26/553.94</f>
        <v>0</v>
      </c>
      <c r="AT26" s="320"/>
      <c r="AU26" s="323"/>
    </row>
    <row r="27" spans="1:47" ht="12.75">
      <c r="A27" s="271"/>
      <c r="B27" s="327"/>
      <c r="C27" s="168"/>
      <c r="D27" s="325"/>
      <c r="E27" s="326"/>
      <c r="F27" s="169"/>
      <c r="G27" s="269"/>
      <c r="H27" s="167"/>
      <c r="I27" s="316"/>
      <c r="J27" s="318"/>
      <c r="K27" s="318"/>
      <c r="L27" s="134"/>
      <c r="M27" s="134"/>
      <c r="N27" s="134"/>
      <c r="O27" s="134"/>
      <c r="P27" s="134"/>
      <c r="Q27" s="134"/>
      <c r="R27" s="134"/>
      <c r="S27" s="319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67"/>
      <c r="AM27" s="170"/>
      <c r="AN27" s="167"/>
      <c r="AO27" s="271"/>
      <c r="AP27" s="167"/>
      <c r="AQ27" s="271"/>
      <c r="AR27" s="320"/>
      <c r="AS27" s="321"/>
      <c r="AT27" s="320"/>
      <c r="AU27" s="323"/>
    </row>
    <row r="28" spans="1:47" ht="12.75">
      <c r="A28" s="271">
        <v>8</v>
      </c>
      <c r="B28" s="331" t="s">
        <v>210</v>
      </c>
      <c r="C28" s="168">
        <v>1984</v>
      </c>
      <c r="D28" s="314" t="s">
        <v>39</v>
      </c>
      <c r="E28" s="315">
        <v>1</v>
      </c>
      <c r="F28" s="278">
        <v>18</v>
      </c>
      <c r="G28" s="268">
        <v>80</v>
      </c>
      <c r="H28" s="167">
        <v>1</v>
      </c>
      <c r="I28" s="316">
        <v>0</v>
      </c>
      <c r="J28" s="317">
        <v>0</v>
      </c>
      <c r="K28" s="318">
        <f>J28-I28</f>
        <v>0</v>
      </c>
      <c r="L28" s="134">
        <v>0</v>
      </c>
      <c r="M28" s="134">
        <v>0</v>
      </c>
      <c r="N28" s="134">
        <v>0</v>
      </c>
      <c r="O28" s="134">
        <v>5</v>
      </c>
      <c r="P28" s="134">
        <v>0</v>
      </c>
      <c r="Q28" s="134">
        <v>0</v>
      </c>
      <c r="R28" s="134">
        <v>5</v>
      </c>
      <c r="S28" s="319">
        <v>0</v>
      </c>
      <c r="T28" s="134">
        <v>0</v>
      </c>
      <c r="U28" s="134">
        <v>5</v>
      </c>
      <c r="V28" s="134">
        <v>0</v>
      </c>
      <c r="W28" s="134">
        <v>20</v>
      </c>
      <c r="X28" s="134">
        <v>5</v>
      </c>
      <c r="Y28" s="134">
        <v>0</v>
      </c>
      <c r="Z28" s="134">
        <v>5</v>
      </c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67">
        <v>45</v>
      </c>
      <c r="AM28" s="170"/>
      <c r="AN28" s="167">
        <v>254</v>
      </c>
      <c r="AO28" s="294"/>
      <c r="AP28" s="167">
        <v>299</v>
      </c>
      <c r="AQ28" s="271">
        <v>299</v>
      </c>
      <c r="AR28" s="320">
        <v>8</v>
      </c>
      <c r="AS28" s="321">
        <v>1.34</v>
      </c>
      <c r="AT28" s="320">
        <v>3</v>
      </c>
      <c r="AU28" s="323">
        <v>112</v>
      </c>
    </row>
    <row r="29" spans="1:47" ht="12.75">
      <c r="A29" s="271"/>
      <c r="B29" s="324" t="s">
        <v>211</v>
      </c>
      <c r="C29" s="168">
        <v>2000</v>
      </c>
      <c r="D29" s="325"/>
      <c r="E29" s="326">
        <v>1</v>
      </c>
      <c r="F29" s="212"/>
      <c r="G29" s="269"/>
      <c r="H29" s="167">
        <v>2</v>
      </c>
      <c r="I29" s="316">
        <v>0</v>
      </c>
      <c r="J29" s="317">
        <v>0</v>
      </c>
      <c r="K29" s="318">
        <f>J29-I29</f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5</v>
      </c>
      <c r="Q29" s="134">
        <v>20</v>
      </c>
      <c r="R29" s="134">
        <v>5</v>
      </c>
      <c r="S29" s="319">
        <v>0</v>
      </c>
      <c r="T29" s="134">
        <v>0</v>
      </c>
      <c r="U29" s="134">
        <v>5</v>
      </c>
      <c r="V29" s="134">
        <v>0</v>
      </c>
      <c r="W29" s="134">
        <v>0</v>
      </c>
      <c r="X29" s="134">
        <v>0</v>
      </c>
      <c r="Y29" s="134">
        <v>5</v>
      </c>
      <c r="Z29" s="134">
        <v>5</v>
      </c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67">
        <v>45</v>
      </c>
      <c r="AM29" s="170"/>
      <c r="AN29" s="167">
        <v>271</v>
      </c>
      <c r="AO29" s="271"/>
      <c r="AP29" s="167">
        <v>316</v>
      </c>
      <c r="AQ29" s="271"/>
      <c r="AR29" s="320"/>
      <c r="AS29" s="321"/>
      <c r="AT29" s="320"/>
      <c r="AU29" s="323"/>
    </row>
    <row r="30" spans="1:47" ht="12.75">
      <c r="A30" s="332">
        <v>9</v>
      </c>
      <c r="B30" s="333" t="s">
        <v>212</v>
      </c>
      <c r="C30" s="176">
        <v>1993</v>
      </c>
      <c r="D30" s="255" t="s">
        <v>54</v>
      </c>
      <c r="E30" s="174">
        <v>3</v>
      </c>
      <c r="F30" s="255">
        <v>26</v>
      </c>
      <c r="G30" s="255">
        <v>43</v>
      </c>
      <c r="H30" s="176">
        <v>1</v>
      </c>
      <c r="I30" s="176"/>
      <c r="J30" s="176"/>
      <c r="K30" s="176"/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5</v>
      </c>
      <c r="S30" s="334">
        <v>50</v>
      </c>
      <c r="T30" s="142">
        <v>50</v>
      </c>
      <c r="U30" s="142">
        <v>5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76">
        <v>110</v>
      </c>
      <c r="AM30" s="335"/>
      <c r="AN30" s="176">
        <v>266</v>
      </c>
      <c r="AO30" s="335"/>
      <c r="AP30" s="176">
        <v>376</v>
      </c>
      <c r="AQ30" s="255">
        <v>330</v>
      </c>
      <c r="AR30" s="336">
        <v>9</v>
      </c>
      <c r="AS30" s="337">
        <v>1.479</v>
      </c>
      <c r="AT30" s="336"/>
      <c r="AU30" s="336">
        <v>106</v>
      </c>
    </row>
    <row r="31" spans="1:47" ht="12.75">
      <c r="A31" s="338"/>
      <c r="B31" s="339" t="s">
        <v>213</v>
      </c>
      <c r="C31" s="145">
        <v>1986</v>
      </c>
      <c r="D31" s="187"/>
      <c r="E31" s="165"/>
      <c r="F31" s="187"/>
      <c r="G31" s="187"/>
      <c r="H31" s="176">
        <v>2</v>
      </c>
      <c r="I31" s="176"/>
      <c r="J31" s="176"/>
      <c r="K31" s="176"/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5</v>
      </c>
      <c r="S31" s="334">
        <v>0</v>
      </c>
      <c r="T31" s="142">
        <v>0</v>
      </c>
      <c r="U31" s="142">
        <v>5</v>
      </c>
      <c r="V31" s="142">
        <v>0</v>
      </c>
      <c r="W31" s="142">
        <v>5</v>
      </c>
      <c r="X31" s="142">
        <v>5</v>
      </c>
      <c r="Y31" s="142">
        <v>0</v>
      </c>
      <c r="Z31" s="142">
        <v>0</v>
      </c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76">
        <v>20</v>
      </c>
      <c r="AM31" s="47"/>
      <c r="AN31" s="176">
        <v>310</v>
      </c>
      <c r="AO31" s="47"/>
      <c r="AP31" s="176">
        <v>330</v>
      </c>
      <c r="AQ31" s="187"/>
      <c r="AR31" s="340"/>
      <c r="AS31" s="341"/>
      <c r="AT31" s="340"/>
      <c r="AU31" s="340"/>
    </row>
    <row r="32" spans="1:47" ht="12.75">
      <c r="A32" s="271">
        <v>10</v>
      </c>
      <c r="B32" s="331" t="s">
        <v>214</v>
      </c>
      <c r="C32" s="168">
        <v>1995</v>
      </c>
      <c r="D32" s="314" t="s">
        <v>65</v>
      </c>
      <c r="E32" s="315"/>
      <c r="F32" s="278">
        <v>13</v>
      </c>
      <c r="G32" s="268">
        <v>72</v>
      </c>
      <c r="H32" s="167">
        <v>1</v>
      </c>
      <c r="I32" s="316">
        <v>0</v>
      </c>
      <c r="J32" s="318">
        <v>0</v>
      </c>
      <c r="K32" s="318">
        <f>J32-I32</f>
        <v>0</v>
      </c>
      <c r="L32" s="134">
        <v>0</v>
      </c>
      <c r="M32" s="134">
        <v>0</v>
      </c>
      <c r="N32" s="134">
        <v>5</v>
      </c>
      <c r="O32" s="134">
        <v>5</v>
      </c>
      <c r="P32" s="134">
        <v>5</v>
      </c>
      <c r="Q32" s="134">
        <v>20</v>
      </c>
      <c r="R32" s="134">
        <v>5</v>
      </c>
      <c r="S32" s="319">
        <v>50</v>
      </c>
      <c r="T32" s="134">
        <v>50</v>
      </c>
      <c r="U32" s="134">
        <v>20</v>
      </c>
      <c r="V32" s="134">
        <v>0</v>
      </c>
      <c r="W32" s="134">
        <v>50</v>
      </c>
      <c r="X32" s="134">
        <v>5</v>
      </c>
      <c r="Y32" s="134">
        <v>50</v>
      </c>
      <c r="Z32" s="134">
        <v>20</v>
      </c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67">
        <v>285</v>
      </c>
      <c r="AM32" s="170"/>
      <c r="AN32" s="167">
        <v>238</v>
      </c>
      <c r="AO32" s="294"/>
      <c r="AP32" s="167">
        <v>523</v>
      </c>
      <c r="AQ32" s="271">
        <v>410</v>
      </c>
      <c r="AR32" s="320">
        <v>10</v>
      </c>
      <c r="AS32" s="321">
        <v>1.838</v>
      </c>
      <c r="AT32" s="320"/>
      <c r="AU32" s="323">
        <v>100</v>
      </c>
    </row>
    <row r="33" spans="1:47" ht="12.75">
      <c r="A33" s="271"/>
      <c r="B33" s="331" t="s">
        <v>215</v>
      </c>
      <c r="C33" s="168">
        <v>1992</v>
      </c>
      <c r="D33" s="325"/>
      <c r="E33" s="326"/>
      <c r="F33" s="279"/>
      <c r="G33" s="269"/>
      <c r="H33" s="167">
        <v>2</v>
      </c>
      <c r="I33" s="316">
        <v>0</v>
      </c>
      <c r="J33" s="318">
        <v>0</v>
      </c>
      <c r="K33" s="318">
        <f>J33-I33</f>
        <v>0</v>
      </c>
      <c r="L33" s="134">
        <v>0</v>
      </c>
      <c r="M33" s="134">
        <v>0</v>
      </c>
      <c r="N33" s="134">
        <v>5</v>
      </c>
      <c r="O33" s="134">
        <v>0</v>
      </c>
      <c r="P33" s="134">
        <v>5</v>
      </c>
      <c r="Q33" s="134">
        <v>5</v>
      </c>
      <c r="R33" s="134">
        <v>5</v>
      </c>
      <c r="S33" s="319">
        <v>50</v>
      </c>
      <c r="T33" s="134">
        <v>20</v>
      </c>
      <c r="U33" s="134">
        <v>5</v>
      </c>
      <c r="V33" s="134">
        <v>0</v>
      </c>
      <c r="W33" s="134">
        <v>5</v>
      </c>
      <c r="X33" s="134">
        <v>5</v>
      </c>
      <c r="Y33" s="134">
        <v>5</v>
      </c>
      <c r="Z33" s="134">
        <v>5</v>
      </c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67">
        <v>115</v>
      </c>
      <c r="AM33" s="170"/>
      <c r="AN33" s="167">
        <v>295</v>
      </c>
      <c r="AO33" s="271"/>
      <c r="AP33" s="167">
        <v>410</v>
      </c>
      <c r="AQ33" s="271"/>
      <c r="AR33" s="320"/>
      <c r="AS33" s="321"/>
      <c r="AT33" s="320"/>
      <c r="AU33" s="323"/>
    </row>
    <row r="34" spans="1:47" ht="12.75">
      <c r="A34" s="260">
        <v>11</v>
      </c>
      <c r="B34" s="331" t="s">
        <v>216</v>
      </c>
      <c r="C34" s="168">
        <v>1987</v>
      </c>
      <c r="D34" s="314" t="s">
        <v>68</v>
      </c>
      <c r="E34" s="315">
        <v>3</v>
      </c>
      <c r="F34" s="278">
        <v>43</v>
      </c>
      <c r="G34" s="140"/>
      <c r="H34" s="167">
        <v>1</v>
      </c>
      <c r="I34" s="316"/>
      <c r="J34" s="318"/>
      <c r="K34" s="318"/>
      <c r="L34" s="134">
        <v>20</v>
      </c>
      <c r="M34" s="134">
        <v>5</v>
      </c>
      <c r="N34" s="134">
        <v>0</v>
      </c>
      <c r="O34" s="134">
        <v>5</v>
      </c>
      <c r="P34" s="134">
        <v>5</v>
      </c>
      <c r="Q34" s="134">
        <v>20</v>
      </c>
      <c r="R34" s="134">
        <v>50</v>
      </c>
      <c r="S34" s="319">
        <v>5</v>
      </c>
      <c r="T34" s="134">
        <v>5</v>
      </c>
      <c r="U34" s="134">
        <v>20</v>
      </c>
      <c r="V34" s="134">
        <v>0</v>
      </c>
      <c r="W34" s="134">
        <v>5</v>
      </c>
      <c r="X34" s="134">
        <v>5</v>
      </c>
      <c r="Y34" s="134">
        <v>5</v>
      </c>
      <c r="Z34" s="134">
        <v>5</v>
      </c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67">
        <v>155</v>
      </c>
      <c r="AM34" s="170"/>
      <c r="AN34" s="167">
        <v>262</v>
      </c>
      <c r="AO34" s="167"/>
      <c r="AP34" s="167">
        <v>417</v>
      </c>
      <c r="AQ34" s="260">
        <v>417</v>
      </c>
      <c r="AR34" s="342">
        <v>11</v>
      </c>
      <c r="AS34" s="343">
        <v>1.869</v>
      </c>
      <c r="AT34" s="342"/>
      <c r="AU34" s="344">
        <v>95</v>
      </c>
    </row>
    <row r="35" spans="1:47" ht="12.75">
      <c r="A35" s="261"/>
      <c r="B35" s="331" t="s">
        <v>217</v>
      </c>
      <c r="C35" s="168">
        <v>1993</v>
      </c>
      <c r="D35" s="212"/>
      <c r="E35" s="164"/>
      <c r="F35" s="279"/>
      <c r="G35" s="140"/>
      <c r="H35" s="167">
        <v>2</v>
      </c>
      <c r="I35" s="316"/>
      <c r="J35" s="318"/>
      <c r="K35" s="318"/>
      <c r="L35" s="134">
        <v>20</v>
      </c>
      <c r="M35" s="134">
        <v>0</v>
      </c>
      <c r="N35" s="134">
        <v>0</v>
      </c>
      <c r="O35" s="134">
        <v>5</v>
      </c>
      <c r="P35" s="134">
        <v>0</v>
      </c>
      <c r="Q35" s="134">
        <v>20</v>
      </c>
      <c r="R35" s="134">
        <v>50</v>
      </c>
      <c r="S35" s="319">
        <v>50</v>
      </c>
      <c r="T35" s="134">
        <v>50</v>
      </c>
      <c r="U35" s="134">
        <v>50</v>
      </c>
      <c r="V35" s="134">
        <v>0</v>
      </c>
      <c r="W35" s="134">
        <v>5</v>
      </c>
      <c r="X35" s="134">
        <v>20</v>
      </c>
      <c r="Y35" s="134">
        <v>5</v>
      </c>
      <c r="Z35" s="134">
        <v>5</v>
      </c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67">
        <v>280</v>
      </c>
      <c r="AM35" s="170"/>
      <c r="AN35" s="167">
        <v>183</v>
      </c>
      <c r="AO35" s="167"/>
      <c r="AP35" s="167">
        <v>463</v>
      </c>
      <c r="AQ35" s="261"/>
      <c r="AR35" s="345"/>
      <c r="AS35" s="346"/>
      <c r="AT35" s="345"/>
      <c r="AU35" s="347"/>
    </row>
    <row r="36" spans="1:47" ht="12.75">
      <c r="A36" s="260">
        <v>12</v>
      </c>
      <c r="B36" s="331" t="s">
        <v>218</v>
      </c>
      <c r="C36" s="168">
        <v>1988</v>
      </c>
      <c r="D36" s="314" t="s">
        <v>54</v>
      </c>
      <c r="E36" s="315">
        <v>10</v>
      </c>
      <c r="F36" s="278">
        <v>22</v>
      </c>
      <c r="G36" s="140"/>
      <c r="H36" s="167">
        <v>1</v>
      </c>
      <c r="I36" s="316"/>
      <c r="J36" s="318"/>
      <c r="K36" s="318"/>
      <c r="L36" s="134">
        <v>5</v>
      </c>
      <c r="M36" s="134">
        <v>0</v>
      </c>
      <c r="N36" s="134">
        <v>0</v>
      </c>
      <c r="O36" s="134">
        <v>0</v>
      </c>
      <c r="P36" s="134">
        <v>0</v>
      </c>
      <c r="Q36" s="134">
        <v>5</v>
      </c>
      <c r="R36" s="134">
        <v>0</v>
      </c>
      <c r="S36" s="319">
        <v>50</v>
      </c>
      <c r="T36" s="134">
        <v>50</v>
      </c>
      <c r="U36" s="134">
        <v>50</v>
      </c>
      <c r="V36" s="134">
        <v>0</v>
      </c>
      <c r="W36" s="134">
        <v>5</v>
      </c>
      <c r="X36" s="134">
        <v>5</v>
      </c>
      <c r="Y36" s="134">
        <v>50</v>
      </c>
      <c r="Z36" s="134">
        <v>5</v>
      </c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67">
        <v>225</v>
      </c>
      <c r="AM36" s="170"/>
      <c r="AN36" s="167">
        <v>218</v>
      </c>
      <c r="AO36" s="167"/>
      <c r="AP36" s="167">
        <v>443</v>
      </c>
      <c r="AQ36" s="260">
        <v>443</v>
      </c>
      <c r="AR36" s="342">
        <v>12</v>
      </c>
      <c r="AS36" s="343">
        <v>1.986</v>
      </c>
      <c r="AT36" s="342"/>
      <c r="AU36" s="344">
        <v>90</v>
      </c>
    </row>
    <row r="37" spans="1:47" ht="12.75">
      <c r="A37" s="261"/>
      <c r="B37" s="331" t="s">
        <v>219</v>
      </c>
      <c r="C37" s="168">
        <v>1987</v>
      </c>
      <c r="D37" s="325"/>
      <c r="E37" s="326"/>
      <c r="F37" s="279"/>
      <c r="G37" s="140"/>
      <c r="H37" s="167">
        <v>2</v>
      </c>
      <c r="I37" s="316"/>
      <c r="J37" s="318"/>
      <c r="K37" s="318"/>
      <c r="L37" s="134">
        <v>0</v>
      </c>
      <c r="M37" s="134">
        <v>0</v>
      </c>
      <c r="N37" s="134">
        <v>0</v>
      </c>
      <c r="O37" s="134">
        <v>0</v>
      </c>
      <c r="P37" s="134">
        <v>5</v>
      </c>
      <c r="Q37" s="134">
        <v>5</v>
      </c>
      <c r="R37" s="288" t="s">
        <v>175</v>
      </c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9"/>
      <c r="AM37" s="170"/>
      <c r="AN37" s="167"/>
      <c r="AO37" s="167"/>
      <c r="AP37" s="167"/>
      <c r="AQ37" s="261"/>
      <c r="AR37" s="345"/>
      <c r="AS37" s="346"/>
      <c r="AT37" s="345"/>
      <c r="AU37" s="347"/>
    </row>
    <row r="38" spans="1:47" ht="12.75">
      <c r="A38" s="350"/>
      <c r="B38" s="351"/>
      <c r="C38" s="352"/>
      <c r="D38" s="353"/>
      <c r="E38" s="353"/>
      <c r="F38" s="354"/>
      <c r="G38" s="350"/>
      <c r="H38" s="350"/>
      <c r="I38" s="355"/>
      <c r="J38" s="356"/>
      <c r="K38" s="357"/>
      <c r="L38" s="358"/>
      <c r="M38" s="358"/>
      <c r="N38" s="358"/>
      <c r="O38" s="358"/>
      <c r="P38" s="358"/>
      <c r="Q38" s="358"/>
      <c r="R38" s="358"/>
      <c r="S38" s="359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0"/>
      <c r="AM38" s="360"/>
      <c r="AN38" s="360"/>
      <c r="AO38" s="350"/>
      <c r="AP38" s="350"/>
      <c r="AQ38" s="350"/>
      <c r="AR38" s="361"/>
      <c r="AS38" s="362"/>
      <c r="AT38" s="361"/>
      <c r="AU38" s="350"/>
    </row>
    <row r="39" spans="1:47" ht="14.25">
      <c r="A39" s="21" t="s">
        <v>220</v>
      </c>
      <c r="B39" s="351"/>
      <c r="C39" s="352"/>
      <c r="D39" s="353"/>
      <c r="E39" s="353"/>
      <c r="F39" s="354"/>
      <c r="G39" s="350"/>
      <c r="H39" s="350"/>
      <c r="I39" s="355"/>
      <c r="J39" s="356"/>
      <c r="K39" s="357"/>
      <c r="L39" s="358"/>
      <c r="M39" s="358"/>
      <c r="N39" s="358"/>
      <c r="O39" s="358"/>
      <c r="P39" s="358"/>
      <c r="Q39" s="358"/>
      <c r="R39" s="358"/>
      <c r="S39" s="359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0"/>
      <c r="AM39" s="360"/>
      <c r="AN39" s="360"/>
      <c r="AO39" s="350"/>
      <c r="AP39" s="350"/>
      <c r="AQ39" s="350"/>
      <c r="AR39" s="361"/>
      <c r="AS39" s="362"/>
      <c r="AT39" s="361"/>
      <c r="AU39" s="350"/>
    </row>
    <row r="40" spans="3:45" ht="12.75">
      <c r="C40" s="1"/>
      <c r="D40" s="22"/>
      <c r="E40" s="22"/>
      <c r="G40" s="166"/>
      <c r="H40" s="363"/>
      <c r="I40" s="70"/>
      <c r="J40" s="364"/>
      <c r="K40" s="365"/>
      <c r="AS40" t="s">
        <v>154</v>
      </c>
    </row>
    <row r="41" spans="1:11" ht="14.25">
      <c r="A41" s="23" t="s">
        <v>221</v>
      </c>
      <c r="C41" s="1"/>
      <c r="G41" s="166"/>
      <c r="H41" s="365"/>
      <c r="I41" s="70"/>
      <c r="J41" s="364"/>
      <c r="K41" s="365"/>
    </row>
    <row r="42" spans="3:11" ht="12.75">
      <c r="C42" s="1"/>
      <c r="G42" s="166"/>
      <c r="H42" s="365"/>
      <c r="I42" s="70"/>
      <c r="J42" s="364"/>
      <c r="K42" s="365"/>
    </row>
    <row r="43" spans="1:11" ht="14.25">
      <c r="A43" s="161"/>
      <c r="C43" s="1"/>
      <c r="G43" s="166"/>
      <c r="H43" s="365"/>
      <c r="I43" s="70"/>
      <c r="J43" s="364"/>
      <c r="K43" s="365"/>
    </row>
    <row r="44" spans="1:11" ht="14.25">
      <c r="A44" s="23"/>
      <c r="C44" s="1"/>
      <c r="G44" s="166"/>
      <c r="H44" s="365"/>
      <c r="I44" s="70"/>
      <c r="J44" s="364"/>
      <c r="K44" s="365"/>
    </row>
  </sheetData>
  <sheetProtection/>
  <mergeCells count="146">
    <mergeCell ref="AQ36:AQ37"/>
    <mergeCell ref="AR36:AR37"/>
    <mergeCell ref="AS36:AS37"/>
    <mergeCell ref="AT36:AT37"/>
    <mergeCell ref="AU36:AU37"/>
    <mergeCell ref="R37:AL37"/>
    <mergeCell ref="F34:F35"/>
    <mergeCell ref="AQ34:AQ35"/>
    <mergeCell ref="AR34:AR35"/>
    <mergeCell ref="AS34:AS35"/>
    <mergeCell ref="AT34:AT35"/>
    <mergeCell ref="AU34:AU35"/>
    <mergeCell ref="AU30:AU31"/>
    <mergeCell ref="F32:F33"/>
    <mergeCell ref="G32:G33"/>
    <mergeCell ref="AO32:AO33"/>
    <mergeCell ref="AQ32:AQ33"/>
    <mergeCell ref="AR32:AR33"/>
    <mergeCell ref="AS32:AS33"/>
    <mergeCell ref="AT32:AT33"/>
    <mergeCell ref="AU32:AU33"/>
    <mergeCell ref="F30:F31"/>
    <mergeCell ref="G30:G31"/>
    <mergeCell ref="AQ30:AQ31"/>
    <mergeCell ref="AR30:AR31"/>
    <mergeCell ref="AS30:AS31"/>
    <mergeCell ref="AT30:AT31"/>
    <mergeCell ref="AO28:AO29"/>
    <mergeCell ref="AQ28:AQ29"/>
    <mergeCell ref="AR28:AR29"/>
    <mergeCell ref="AS28:AS29"/>
    <mergeCell ref="AT28:AT29"/>
    <mergeCell ref="AU28:AU29"/>
    <mergeCell ref="AO26:AO27"/>
    <mergeCell ref="AQ26:AQ27"/>
    <mergeCell ref="AR26:AR27"/>
    <mergeCell ref="AS26:AS27"/>
    <mergeCell ref="AT26:AT27"/>
    <mergeCell ref="AU26:AU27"/>
    <mergeCell ref="AO24:AO25"/>
    <mergeCell ref="AQ24:AQ25"/>
    <mergeCell ref="AR24:AR25"/>
    <mergeCell ref="AS24:AS25"/>
    <mergeCell ref="AT24:AT25"/>
    <mergeCell ref="AU24:AU25"/>
    <mergeCell ref="AO22:AO23"/>
    <mergeCell ref="AQ22:AQ23"/>
    <mergeCell ref="AR22:AR23"/>
    <mergeCell ref="AS22:AS23"/>
    <mergeCell ref="AT22:AT23"/>
    <mergeCell ref="AU22:AU23"/>
    <mergeCell ref="AO20:AO21"/>
    <mergeCell ref="AQ20:AQ21"/>
    <mergeCell ref="AR20:AR21"/>
    <mergeCell ref="AS20:AS21"/>
    <mergeCell ref="AT20:AT21"/>
    <mergeCell ref="AU20:AU21"/>
    <mergeCell ref="AO18:AO19"/>
    <mergeCell ref="AQ18:AQ19"/>
    <mergeCell ref="AR18:AR19"/>
    <mergeCell ref="AS18:AS19"/>
    <mergeCell ref="AT18:AT19"/>
    <mergeCell ref="AU18:AU19"/>
    <mergeCell ref="AO16:AO17"/>
    <mergeCell ref="AQ16:AQ17"/>
    <mergeCell ref="AR16:AR17"/>
    <mergeCell ref="AS16:AS17"/>
    <mergeCell ref="AT16:AT17"/>
    <mergeCell ref="AU16:AU17"/>
    <mergeCell ref="AO14:AO15"/>
    <mergeCell ref="AQ14:AQ15"/>
    <mergeCell ref="AR14:AR15"/>
    <mergeCell ref="AS14:AS15"/>
    <mergeCell ref="AT14:AT15"/>
    <mergeCell ref="AU14:AU15"/>
    <mergeCell ref="AO12:AO13"/>
    <mergeCell ref="AQ12:AQ13"/>
    <mergeCell ref="AR12:AR13"/>
    <mergeCell ref="AS12:AS13"/>
    <mergeCell ref="AT12:AT13"/>
    <mergeCell ref="AU12:AU13"/>
    <mergeCell ref="AM10:AM11"/>
    <mergeCell ref="AN10:AO10"/>
    <mergeCell ref="AR10:AR11"/>
    <mergeCell ref="AS10:AS11"/>
    <mergeCell ref="AT10:AT11"/>
    <mergeCell ref="AU10:AU11"/>
    <mergeCell ref="A2:AU2"/>
    <mergeCell ref="Z3:AU3"/>
    <mergeCell ref="A5:AR5"/>
    <mergeCell ref="A6:D6"/>
    <mergeCell ref="H10:H11"/>
    <mergeCell ref="J10:J11"/>
    <mergeCell ref="K10:K11"/>
    <mergeCell ref="A36:A37"/>
    <mergeCell ref="D36:D37"/>
    <mergeCell ref="F36:F37"/>
    <mergeCell ref="D32:D33"/>
    <mergeCell ref="A34:A35"/>
    <mergeCell ref="D34:D35"/>
    <mergeCell ref="A30:A31"/>
    <mergeCell ref="D30:D31"/>
    <mergeCell ref="A32:A33"/>
    <mergeCell ref="A28:A29"/>
    <mergeCell ref="D28:D29"/>
    <mergeCell ref="F28:F29"/>
    <mergeCell ref="G28:G29"/>
    <mergeCell ref="G26:G27"/>
    <mergeCell ref="A26:A27"/>
    <mergeCell ref="D26:D27"/>
    <mergeCell ref="F24:F25"/>
    <mergeCell ref="G24:G25"/>
    <mergeCell ref="A24:A25"/>
    <mergeCell ref="D24:D25"/>
    <mergeCell ref="A22:A23"/>
    <mergeCell ref="D22:D23"/>
    <mergeCell ref="F22:F23"/>
    <mergeCell ref="G22:G23"/>
    <mergeCell ref="F20:F21"/>
    <mergeCell ref="G20:G21"/>
    <mergeCell ref="F18:F19"/>
    <mergeCell ref="G18:G19"/>
    <mergeCell ref="A20:A21"/>
    <mergeCell ref="D20:D21"/>
    <mergeCell ref="G16:G17"/>
    <mergeCell ref="A14:A15"/>
    <mergeCell ref="A18:A19"/>
    <mergeCell ref="D18:D19"/>
    <mergeCell ref="A16:A17"/>
    <mergeCell ref="D16:D17"/>
    <mergeCell ref="F16:F17"/>
    <mergeCell ref="D14:D15"/>
    <mergeCell ref="F14:F15"/>
    <mergeCell ref="G14:G15"/>
    <mergeCell ref="L10:AL10"/>
    <mergeCell ref="G12:G13"/>
    <mergeCell ref="A12:A13"/>
    <mergeCell ref="D12:D13"/>
    <mergeCell ref="F12:F13"/>
    <mergeCell ref="F10:F11"/>
    <mergeCell ref="G10:G11"/>
    <mergeCell ref="I10:I11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7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7.00390625" style="0" hidden="1" customWidth="1"/>
    <col min="4" max="4" width="7.00390625" style="0" customWidth="1"/>
    <col min="5" max="5" width="6.28125" style="0" hidden="1" customWidth="1"/>
    <col min="6" max="6" width="6.140625" style="0" hidden="1" customWidth="1"/>
    <col min="7" max="8" width="0.13671875" style="0" customWidth="1"/>
    <col min="9" max="9" width="4.7109375" style="0" customWidth="1"/>
    <col min="10" max="12" width="9.140625" style="0" hidden="1" customWidth="1"/>
    <col min="13" max="27" width="3.00390625" style="160" customWidth="1"/>
    <col min="28" max="38" width="9.140625" style="160" hidden="1" customWidth="1"/>
    <col min="39" max="39" width="6.00390625" style="0" customWidth="1"/>
    <col min="40" max="40" width="7.140625" style="0" hidden="1" customWidth="1"/>
    <col min="41" max="42" width="8.140625" style="0" customWidth="1"/>
    <col min="43" max="43" width="7.140625" style="0" customWidth="1"/>
    <col min="44" max="44" width="4.7109375" style="0" customWidth="1"/>
    <col min="45" max="46" width="9.140625" style="0" hidden="1" customWidth="1"/>
    <col min="47" max="49" width="9.140625" style="0" customWidth="1"/>
    <col min="50" max="50" width="9.140625" style="0" hidden="1" customWidth="1"/>
    <col min="51" max="51" width="3.140625" style="0" hidden="1" customWidth="1"/>
    <col min="52" max="53" width="9.140625" style="0" hidden="1" customWidth="1"/>
  </cols>
  <sheetData>
    <row r="1" spans="1:50" ht="12.75">
      <c r="A1" s="246" t="s">
        <v>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115"/>
      <c r="AT1" s="115"/>
      <c r="AU1" s="115"/>
      <c r="AV1" s="115"/>
      <c r="AW1" s="115"/>
      <c r="AX1" s="115"/>
    </row>
    <row r="2" spans="1:49" ht="18">
      <c r="A2" s="200" t="s">
        <v>43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16"/>
      <c r="AT2" s="116"/>
      <c r="AU2" s="116"/>
      <c r="AV2" s="116"/>
      <c r="AW2" s="116"/>
    </row>
    <row r="3" spans="1:49" ht="12.75">
      <c r="A3" s="117" t="s">
        <v>156</v>
      </c>
      <c r="E3" t="s">
        <v>157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247" t="s">
        <v>82</v>
      </c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1:54" ht="18">
      <c r="A4" s="248" t="s"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119"/>
      <c r="AT4" s="119"/>
      <c r="AU4" s="119"/>
      <c r="AV4" s="119"/>
      <c r="AW4" s="119"/>
      <c r="AX4" s="119"/>
      <c r="BB4" s="120"/>
    </row>
    <row r="5" spans="1:45" ht="15.75">
      <c r="A5" s="202" t="s">
        <v>158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15"/>
    </row>
    <row r="6" spans="1:45" ht="15.75">
      <c r="A6" s="202" t="s">
        <v>159</v>
      </c>
      <c r="B6" s="202"/>
      <c r="C6" s="202"/>
      <c r="D6" s="202"/>
      <c r="E6" s="20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5"/>
    </row>
    <row r="7" spans="1:45" ht="15.75">
      <c r="A7" s="121" t="s">
        <v>85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5"/>
    </row>
    <row r="8" spans="1:45" ht="15.75">
      <c r="A8" s="121" t="s">
        <v>160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5"/>
    </row>
    <row r="9" spans="1:45" ht="15.75">
      <c r="A9" s="1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5"/>
    </row>
    <row r="10" spans="1:54" ht="12.75">
      <c r="A10" s="254" t="s">
        <v>161</v>
      </c>
      <c r="B10" s="250" t="s">
        <v>3</v>
      </c>
      <c r="C10" s="250" t="s">
        <v>17</v>
      </c>
      <c r="D10" s="255" t="s">
        <v>162</v>
      </c>
      <c r="E10" s="249" t="s">
        <v>78</v>
      </c>
      <c r="F10" s="251" t="s">
        <v>4</v>
      </c>
      <c r="G10" s="252" t="s">
        <v>5</v>
      </c>
      <c r="H10" s="122"/>
      <c r="I10" s="253" t="s">
        <v>90</v>
      </c>
      <c r="J10" s="252" t="s">
        <v>6</v>
      </c>
      <c r="K10" s="252" t="s">
        <v>7</v>
      </c>
      <c r="L10" s="257" t="s">
        <v>91</v>
      </c>
      <c r="M10" s="258" t="s">
        <v>9</v>
      </c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124"/>
      <c r="AO10" s="258" t="s">
        <v>12</v>
      </c>
      <c r="AP10" s="258"/>
      <c r="AQ10" s="258" t="s">
        <v>163</v>
      </c>
      <c r="AR10" s="270" t="s">
        <v>13</v>
      </c>
      <c r="AS10" s="257" t="s">
        <v>14</v>
      </c>
      <c r="AT10" s="257" t="s">
        <v>164</v>
      </c>
      <c r="AU10" s="274" t="s">
        <v>165</v>
      </c>
      <c r="AV10" s="274" t="s">
        <v>15</v>
      </c>
      <c r="AW10" s="257" t="s">
        <v>92</v>
      </c>
      <c r="AX10" s="53"/>
      <c r="AY10" s="259"/>
      <c r="AZ10" s="259"/>
      <c r="BA10" s="53"/>
      <c r="BB10" s="53"/>
    </row>
    <row r="11" spans="1:54" ht="79.5">
      <c r="A11" s="254"/>
      <c r="B11" s="254"/>
      <c r="C11" s="250"/>
      <c r="D11" s="256"/>
      <c r="E11" s="250"/>
      <c r="F11" s="251"/>
      <c r="G11" s="252"/>
      <c r="H11" s="122"/>
      <c r="I11" s="253"/>
      <c r="J11" s="252"/>
      <c r="K11" s="252"/>
      <c r="L11" s="257"/>
      <c r="M11" s="125" t="s">
        <v>93</v>
      </c>
      <c r="N11" s="125" t="s">
        <v>94</v>
      </c>
      <c r="O11" s="125" t="s">
        <v>95</v>
      </c>
      <c r="P11" s="125" t="s">
        <v>96</v>
      </c>
      <c r="Q11" s="125" t="s">
        <v>97</v>
      </c>
      <c r="R11" s="125" t="s">
        <v>98</v>
      </c>
      <c r="S11" s="125" t="s">
        <v>99</v>
      </c>
      <c r="T11" s="125" t="s">
        <v>100</v>
      </c>
      <c r="U11" s="125" t="s">
        <v>101</v>
      </c>
      <c r="V11" s="125" t="s">
        <v>102</v>
      </c>
      <c r="W11" s="125" t="s">
        <v>103</v>
      </c>
      <c r="X11" s="125" t="s">
        <v>104</v>
      </c>
      <c r="Y11" s="125" t="s">
        <v>105</v>
      </c>
      <c r="Z11" s="125" t="s">
        <v>106</v>
      </c>
      <c r="AA11" s="125" t="s">
        <v>107</v>
      </c>
      <c r="AB11" s="125" t="s">
        <v>105</v>
      </c>
      <c r="AC11" s="125" t="s">
        <v>106</v>
      </c>
      <c r="AD11" s="125" t="s">
        <v>107</v>
      </c>
      <c r="AE11" s="125" t="s">
        <v>108</v>
      </c>
      <c r="AF11" s="125" t="s">
        <v>109</v>
      </c>
      <c r="AG11" s="125" t="s">
        <v>20</v>
      </c>
      <c r="AH11" s="125" t="s">
        <v>110</v>
      </c>
      <c r="AI11" s="125" t="s">
        <v>111</v>
      </c>
      <c r="AJ11" s="125" t="s">
        <v>112</v>
      </c>
      <c r="AK11" s="125" t="s">
        <v>113</v>
      </c>
      <c r="AL11" s="125" t="s">
        <v>114</v>
      </c>
      <c r="AM11" s="123" t="s">
        <v>166</v>
      </c>
      <c r="AN11" s="123" t="s">
        <v>11</v>
      </c>
      <c r="AO11" s="122" t="s">
        <v>116</v>
      </c>
      <c r="AP11" s="126" t="s">
        <v>118</v>
      </c>
      <c r="AQ11" s="126" t="s">
        <v>119</v>
      </c>
      <c r="AR11" s="270"/>
      <c r="AS11" s="257"/>
      <c r="AT11" s="257"/>
      <c r="AU11" s="275"/>
      <c r="AV11" s="275"/>
      <c r="AW11" s="257"/>
      <c r="AX11" s="53"/>
      <c r="AY11" s="259"/>
      <c r="AZ11" s="259"/>
      <c r="BA11" s="53"/>
      <c r="BB11" s="53"/>
    </row>
    <row r="12" spans="1:53" ht="15">
      <c r="A12" s="260">
        <v>1</v>
      </c>
      <c r="B12" s="262" t="s">
        <v>167</v>
      </c>
      <c r="C12" s="264"/>
      <c r="D12" s="264">
        <v>17</v>
      </c>
      <c r="E12" s="220">
        <v>30</v>
      </c>
      <c r="F12" s="267">
        <v>10</v>
      </c>
      <c r="G12" s="268">
        <v>65</v>
      </c>
      <c r="H12" s="129"/>
      <c r="I12" s="130">
        <v>1</v>
      </c>
      <c r="J12" s="131"/>
      <c r="K12" s="132"/>
      <c r="L12" s="133"/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/>
      <c r="AC12" s="134"/>
      <c r="AD12" s="134"/>
      <c r="AE12" s="134"/>
      <c r="AF12" s="134"/>
      <c r="AG12" s="134"/>
      <c r="AH12" s="135"/>
      <c r="AI12" s="135"/>
      <c r="AJ12" s="135"/>
      <c r="AK12" s="135"/>
      <c r="AL12" s="135"/>
      <c r="AM12" s="130">
        <v>0</v>
      </c>
      <c r="AN12" s="130"/>
      <c r="AO12" s="130">
        <v>151</v>
      </c>
      <c r="AP12" s="130">
        <v>151</v>
      </c>
      <c r="AQ12" s="271">
        <v>151</v>
      </c>
      <c r="AR12" s="258">
        <v>1</v>
      </c>
      <c r="AS12" s="272">
        <f>AQ12/AQ$20*AS$20</f>
        <v>0.7587939698492462</v>
      </c>
      <c r="AT12" s="271"/>
      <c r="AU12" s="273">
        <v>1</v>
      </c>
      <c r="AV12" s="260">
        <v>2</v>
      </c>
      <c r="AW12" s="271">
        <v>100</v>
      </c>
      <c r="AX12" s="20">
        <v>1.15740740740741E-05</v>
      </c>
      <c r="AZ12" s="137">
        <v>0.11666666666666665</v>
      </c>
      <c r="BA12" s="137">
        <v>0.0208333333333333</v>
      </c>
    </row>
    <row r="13" spans="1:53" ht="15">
      <c r="A13" s="261"/>
      <c r="B13" s="263"/>
      <c r="C13" s="265"/>
      <c r="D13" s="266"/>
      <c r="E13" s="212"/>
      <c r="F13" s="267"/>
      <c r="G13" s="269"/>
      <c r="H13" s="139"/>
      <c r="I13" s="130">
        <v>2</v>
      </c>
      <c r="J13" s="131"/>
      <c r="K13" s="132"/>
      <c r="L13" s="133"/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/>
      <c r="AC13" s="134"/>
      <c r="AD13" s="134"/>
      <c r="AE13" s="134"/>
      <c r="AF13" s="134"/>
      <c r="AG13" s="134"/>
      <c r="AH13" s="134"/>
      <c r="AI13" s="134"/>
      <c r="AJ13" s="134"/>
      <c r="AK13" s="135"/>
      <c r="AL13" s="135"/>
      <c r="AM13" s="130">
        <v>0</v>
      </c>
      <c r="AN13" s="130"/>
      <c r="AO13" s="130">
        <v>156</v>
      </c>
      <c r="AP13" s="130">
        <v>156</v>
      </c>
      <c r="AQ13" s="271"/>
      <c r="AR13" s="258"/>
      <c r="AS13" s="272"/>
      <c r="AT13" s="271"/>
      <c r="AU13" s="261"/>
      <c r="AV13" s="261"/>
      <c r="AW13" s="271"/>
      <c r="AX13" s="20">
        <v>1.15740740740741E-05</v>
      </c>
      <c r="AZ13" s="137">
        <v>0.13734953703703703</v>
      </c>
      <c r="BA13" s="137">
        <v>0.0208333333333333</v>
      </c>
    </row>
    <row r="14" spans="1:53" ht="15">
      <c r="A14" s="260">
        <v>2</v>
      </c>
      <c r="B14" s="276" t="s">
        <v>168</v>
      </c>
      <c r="C14" s="264"/>
      <c r="D14" s="264">
        <v>20</v>
      </c>
      <c r="E14" s="220">
        <v>30</v>
      </c>
      <c r="F14" s="128"/>
      <c r="G14" s="140"/>
      <c r="H14" s="140"/>
      <c r="I14" s="130">
        <v>1</v>
      </c>
      <c r="J14" s="131"/>
      <c r="K14" s="132"/>
      <c r="L14" s="133"/>
      <c r="M14" s="134">
        <v>5</v>
      </c>
      <c r="N14" s="134">
        <v>0</v>
      </c>
      <c r="O14" s="134">
        <v>0</v>
      </c>
      <c r="P14" s="134">
        <v>0</v>
      </c>
      <c r="Q14" s="134">
        <v>5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0">
        <v>10</v>
      </c>
      <c r="AN14" s="130"/>
      <c r="AO14" s="130">
        <v>151</v>
      </c>
      <c r="AP14" s="130">
        <v>161</v>
      </c>
      <c r="AQ14" s="271">
        <v>155</v>
      </c>
      <c r="AR14" s="280">
        <v>2</v>
      </c>
      <c r="AS14" s="136"/>
      <c r="AT14" s="130"/>
      <c r="AU14" s="273">
        <v>1.02</v>
      </c>
      <c r="AV14" s="260">
        <v>2</v>
      </c>
      <c r="AW14" s="260">
        <v>95</v>
      </c>
      <c r="AX14" s="20">
        <v>1.15740740740741E-05</v>
      </c>
      <c r="AZ14" s="137">
        <v>0.13190972222222222</v>
      </c>
      <c r="BA14" s="137">
        <v>0.0208333333333333</v>
      </c>
    </row>
    <row r="15" spans="1:53" ht="15">
      <c r="A15" s="187"/>
      <c r="B15" s="277"/>
      <c r="C15" s="266"/>
      <c r="D15" s="266"/>
      <c r="E15" s="212"/>
      <c r="F15" s="128"/>
      <c r="G15" s="140"/>
      <c r="H15" s="140"/>
      <c r="I15" s="130">
        <v>2</v>
      </c>
      <c r="J15" s="131"/>
      <c r="K15" s="132"/>
      <c r="L15" s="133"/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5</v>
      </c>
      <c r="Z15" s="134">
        <v>0</v>
      </c>
      <c r="AA15" s="134">
        <v>0</v>
      </c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0">
        <v>5</v>
      </c>
      <c r="AN15" s="130"/>
      <c r="AO15" s="130">
        <v>150</v>
      </c>
      <c r="AP15" s="130">
        <v>155</v>
      </c>
      <c r="AQ15" s="271"/>
      <c r="AR15" s="187"/>
      <c r="AS15" s="136"/>
      <c r="AT15" s="130"/>
      <c r="AU15" s="187"/>
      <c r="AV15" s="187"/>
      <c r="AW15" s="187"/>
      <c r="AX15" s="20">
        <v>1.15740740740741E-05</v>
      </c>
      <c r="AZ15" s="137">
        <v>0.1524537037037037</v>
      </c>
      <c r="BA15" s="137">
        <v>0.0208333333333333</v>
      </c>
    </row>
    <row r="16" spans="1:53" ht="15">
      <c r="A16" s="260">
        <v>3</v>
      </c>
      <c r="B16" s="276" t="s">
        <v>169</v>
      </c>
      <c r="C16" s="264"/>
      <c r="D16" s="264">
        <v>3</v>
      </c>
      <c r="E16" s="220">
        <v>10</v>
      </c>
      <c r="F16" s="278">
        <v>10</v>
      </c>
      <c r="G16" s="268">
        <v>64</v>
      </c>
      <c r="H16" s="129"/>
      <c r="I16" s="130">
        <v>1</v>
      </c>
      <c r="J16" s="141"/>
      <c r="K16" s="132"/>
      <c r="L16" s="133"/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/>
      <c r="AC16" s="134"/>
      <c r="AD16" s="134"/>
      <c r="AE16" s="134"/>
      <c r="AF16" s="134"/>
      <c r="AG16" s="134"/>
      <c r="AH16" s="134"/>
      <c r="AI16" s="134"/>
      <c r="AJ16" s="134"/>
      <c r="AK16" s="142"/>
      <c r="AL16" s="142"/>
      <c r="AM16" s="130">
        <v>0</v>
      </c>
      <c r="AN16" s="130"/>
      <c r="AO16" s="130">
        <v>160</v>
      </c>
      <c r="AP16" s="130">
        <v>160</v>
      </c>
      <c r="AQ16" s="271">
        <v>160</v>
      </c>
      <c r="AR16" s="280">
        <v>3</v>
      </c>
      <c r="AS16" s="272">
        <f>AQ16/AQ$20*AS$20</f>
        <v>0.8040201005025126</v>
      </c>
      <c r="AT16" s="260"/>
      <c r="AU16" s="282">
        <v>1.0596</v>
      </c>
      <c r="AV16" s="260">
        <v>2</v>
      </c>
      <c r="AW16" s="271">
        <v>91</v>
      </c>
      <c r="AX16" s="20">
        <v>1.15740740740741E-05</v>
      </c>
      <c r="AZ16" s="137">
        <v>0.12144675925925925</v>
      </c>
      <c r="BA16" s="137">
        <v>0.0208333333333333</v>
      </c>
    </row>
    <row r="17" spans="1:53" ht="15">
      <c r="A17" s="261"/>
      <c r="B17" s="277"/>
      <c r="C17" s="265"/>
      <c r="D17" s="266"/>
      <c r="E17" s="212"/>
      <c r="F17" s="279"/>
      <c r="G17" s="269"/>
      <c r="H17" s="139"/>
      <c r="I17" s="130">
        <v>2</v>
      </c>
      <c r="J17" s="143"/>
      <c r="K17" s="132"/>
      <c r="L17" s="133"/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0">
        <v>0</v>
      </c>
      <c r="AN17" s="133"/>
      <c r="AO17" s="130">
        <v>171</v>
      </c>
      <c r="AP17" s="130">
        <v>171</v>
      </c>
      <c r="AQ17" s="271"/>
      <c r="AR17" s="281"/>
      <c r="AS17" s="272"/>
      <c r="AT17" s="261"/>
      <c r="AU17" s="187"/>
      <c r="AV17" s="187"/>
      <c r="AW17" s="271"/>
      <c r="AX17" s="20">
        <v>1.15740740740741E-05</v>
      </c>
      <c r="AZ17" s="137">
        <v>0.14206018518518518</v>
      </c>
      <c r="BA17" s="137">
        <v>0.0208333333333333</v>
      </c>
    </row>
    <row r="18" spans="1:53" ht="15">
      <c r="A18" s="260">
        <v>4</v>
      </c>
      <c r="B18" s="276" t="s">
        <v>170</v>
      </c>
      <c r="C18" s="264"/>
      <c r="D18" s="264">
        <v>48</v>
      </c>
      <c r="E18" s="220">
        <v>10</v>
      </c>
      <c r="F18" s="267"/>
      <c r="G18" s="268">
        <v>17</v>
      </c>
      <c r="H18" s="129"/>
      <c r="I18" s="130">
        <v>1</v>
      </c>
      <c r="J18" s="141"/>
      <c r="K18" s="132"/>
      <c r="L18" s="133"/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5</v>
      </c>
      <c r="T18" s="134">
        <v>5</v>
      </c>
      <c r="U18" s="134">
        <v>0</v>
      </c>
      <c r="V18" s="134">
        <v>5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0">
        <v>15</v>
      </c>
      <c r="AN18" s="130"/>
      <c r="AO18" s="130">
        <v>214</v>
      </c>
      <c r="AP18" s="130">
        <v>229</v>
      </c>
      <c r="AQ18" s="271">
        <v>181</v>
      </c>
      <c r="AR18" s="258">
        <v>4</v>
      </c>
      <c r="AS18" s="272">
        <f>AQ18/AQ$20*AS$20</f>
        <v>0.9095477386934674</v>
      </c>
      <c r="AT18" s="271"/>
      <c r="AU18" s="282">
        <v>1.1986</v>
      </c>
      <c r="AV18" s="260">
        <v>3</v>
      </c>
      <c r="AW18" s="271">
        <v>87</v>
      </c>
      <c r="AX18" s="20">
        <v>1.15740740740741E-05</v>
      </c>
      <c r="AZ18" s="137">
        <v>0.13012731481481482</v>
      </c>
      <c r="BA18" s="137">
        <v>0.0208333333333333</v>
      </c>
    </row>
    <row r="19" spans="1:53" ht="15">
      <c r="A19" s="261"/>
      <c r="B19" s="277"/>
      <c r="C19" s="265"/>
      <c r="D19" s="266"/>
      <c r="E19" s="212"/>
      <c r="F19" s="267"/>
      <c r="G19" s="269"/>
      <c r="H19" s="139"/>
      <c r="I19" s="130">
        <v>2</v>
      </c>
      <c r="J19" s="143"/>
      <c r="K19" s="132"/>
      <c r="L19" s="133"/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5</v>
      </c>
      <c r="T19" s="134">
        <v>0</v>
      </c>
      <c r="U19" s="134">
        <v>0</v>
      </c>
      <c r="V19" s="134">
        <v>5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0">
        <v>10</v>
      </c>
      <c r="AN19" s="130"/>
      <c r="AO19" s="130">
        <v>171</v>
      </c>
      <c r="AP19" s="130">
        <v>181</v>
      </c>
      <c r="AQ19" s="271"/>
      <c r="AR19" s="258"/>
      <c r="AS19" s="272"/>
      <c r="AT19" s="271"/>
      <c r="AU19" s="261"/>
      <c r="AV19" s="261"/>
      <c r="AW19" s="271"/>
      <c r="AX19" s="20">
        <v>1.15740740740741E-05</v>
      </c>
      <c r="AZ19" s="137">
        <v>0.15048611111111113</v>
      </c>
      <c r="BA19" s="137">
        <v>0.0208333333333333</v>
      </c>
    </row>
    <row r="20" spans="1:53" ht="15">
      <c r="A20" s="260">
        <v>5</v>
      </c>
      <c r="B20" s="283" t="s">
        <v>171</v>
      </c>
      <c r="C20" s="264"/>
      <c r="D20" s="264">
        <v>49</v>
      </c>
      <c r="E20" s="284"/>
      <c r="F20" s="267"/>
      <c r="G20" s="268">
        <v>88</v>
      </c>
      <c r="H20" s="129"/>
      <c r="I20" s="130">
        <v>1</v>
      </c>
      <c r="J20" s="141"/>
      <c r="K20" s="132"/>
      <c r="L20" s="133"/>
      <c r="M20" s="134">
        <v>0</v>
      </c>
      <c r="N20" s="134">
        <v>0</v>
      </c>
      <c r="O20" s="134">
        <v>0</v>
      </c>
      <c r="P20" s="134">
        <v>5</v>
      </c>
      <c r="Q20" s="134">
        <v>0</v>
      </c>
      <c r="R20" s="134">
        <v>0</v>
      </c>
      <c r="S20" s="134">
        <v>5</v>
      </c>
      <c r="T20" s="134">
        <v>50</v>
      </c>
      <c r="U20" s="134">
        <v>50</v>
      </c>
      <c r="V20" s="134">
        <v>5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0">
        <v>115</v>
      </c>
      <c r="AN20" s="130"/>
      <c r="AO20" s="130">
        <v>179</v>
      </c>
      <c r="AP20" s="130">
        <v>294</v>
      </c>
      <c r="AQ20" s="271">
        <v>199</v>
      </c>
      <c r="AR20" s="258">
        <v>5</v>
      </c>
      <c r="AS20" s="272">
        <v>1</v>
      </c>
      <c r="AT20" s="271"/>
      <c r="AU20" s="260" t="s">
        <v>172</v>
      </c>
      <c r="AV20" s="260">
        <v>3</v>
      </c>
      <c r="AW20" s="271">
        <v>83</v>
      </c>
      <c r="AX20" s="20"/>
      <c r="AZ20" s="137">
        <v>0.11408564814814814</v>
      </c>
      <c r="BA20" s="137">
        <v>0.020833333333333332</v>
      </c>
    </row>
    <row r="21" spans="1:53" ht="15">
      <c r="A21" s="261"/>
      <c r="B21" s="283"/>
      <c r="C21" s="265"/>
      <c r="D21" s="266"/>
      <c r="E21" s="284"/>
      <c r="F21" s="267"/>
      <c r="G21" s="269"/>
      <c r="H21" s="139"/>
      <c r="I21" s="130">
        <v>2</v>
      </c>
      <c r="J21" s="143"/>
      <c r="K21" s="132"/>
      <c r="L21" s="133"/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5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5</v>
      </c>
      <c r="Y21" s="134">
        <v>0</v>
      </c>
      <c r="Z21" s="134">
        <v>0</v>
      </c>
      <c r="AA21" s="134">
        <v>0</v>
      </c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0">
        <v>10</v>
      </c>
      <c r="AN21" s="130"/>
      <c r="AO21" s="130">
        <v>189</v>
      </c>
      <c r="AP21" s="130">
        <v>199</v>
      </c>
      <c r="AQ21" s="271"/>
      <c r="AR21" s="258"/>
      <c r="AS21" s="272"/>
      <c r="AT21" s="271"/>
      <c r="AU21" s="261"/>
      <c r="AV21" s="261"/>
      <c r="AW21" s="271"/>
      <c r="AX21" s="20"/>
      <c r="AZ21" s="137">
        <v>0.13506944444444444</v>
      </c>
      <c r="BA21" s="137">
        <v>0.020833333333333332</v>
      </c>
    </row>
    <row r="22" spans="1:53" ht="15">
      <c r="A22" s="260">
        <v>6</v>
      </c>
      <c r="B22" s="262" t="s">
        <v>173</v>
      </c>
      <c r="C22" s="285"/>
      <c r="D22" s="264">
        <v>42</v>
      </c>
      <c r="E22" s="220"/>
      <c r="F22" s="267"/>
      <c r="G22" s="268">
        <v>87</v>
      </c>
      <c r="H22" s="129"/>
      <c r="I22" s="130">
        <v>1</v>
      </c>
      <c r="J22" s="131"/>
      <c r="K22" s="132"/>
      <c r="L22" s="133"/>
      <c r="M22" s="134">
        <v>0</v>
      </c>
      <c r="N22" s="134">
        <v>0</v>
      </c>
      <c r="O22" s="135">
        <v>0</v>
      </c>
      <c r="P22" s="135">
        <v>0</v>
      </c>
      <c r="Q22" s="135">
        <v>0</v>
      </c>
      <c r="R22" s="134">
        <v>0</v>
      </c>
      <c r="S22" s="134">
        <v>0</v>
      </c>
      <c r="T22" s="134">
        <v>0</v>
      </c>
      <c r="U22" s="135">
        <v>0</v>
      </c>
      <c r="V22" s="135">
        <v>5</v>
      </c>
      <c r="W22" s="134">
        <v>50</v>
      </c>
      <c r="X22" s="134">
        <v>5</v>
      </c>
      <c r="Y22" s="134">
        <v>0</v>
      </c>
      <c r="Z22" s="134">
        <v>0</v>
      </c>
      <c r="AA22" s="134">
        <v>0</v>
      </c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0">
        <v>60</v>
      </c>
      <c r="AN22" s="133"/>
      <c r="AO22" s="130">
        <v>179</v>
      </c>
      <c r="AP22" s="130">
        <v>239</v>
      </c>
      <c r="AQ22" s="271">
        <v>203</v>
      </c>
      <c r="AR22" s="258">
        <v>8</v>
      </c>
      <c r="AS22" s="272">
        <f>AQ22/AQ$20*AS$20</f>
        <v>1.020100502512563</v>
      </c>
      <c r="AT22" s="271"/>
      <c r="AU22" s="282">
        <v>1.3443</v>
      </c>
      <c r="AV22" s="260">
        <v>3</v>
      </c>
      <c r="AW22" s="271">
        <v>72</v>
      </c>
      <c r="AX22" s="20">
        <v>1.15740740740741E-05</v>
      </c>
      <c r="AZ22" s="137">
        <v>0.1279398148148148</v>
      </c>
      <c r="BA22" s="137">
        <v>0.0208333333333333</v>
      </c>
    </row>
    <row r="23" spans="1:53" ht="15">
      <c r="A23" s="261"/>
      <c r="B23" s="263"/>
      <c r="C23" s="285"/>
      <c r="D23" s="266"/>
      <c r="E23" s="212"/>
      <c r="F23" s="267"/>
      <c r="G23" s="269"/>
      <c r="H23" s="139"/>
      <c r="I23" s="130">
        <v>2</v>
      </c>
      <c r="J23" s="131"/>
      <c r="K23" s="132"/>
      <c r="L23" s="133"/>
      <c r="M23" s="134">
        <v>0</v>
      </c>
      <c r="N23" s="134">
        <v>0</v>
      </c>
      <c r="O23" s="135">
        <v>0</v>
      </c>
      <c r="P23" s="135">
        <v>0</v>
      </c>
      <c r="Q23" s="135">
        <v>0</v>
      </c>
      <c r="R23" s="134">
        <v>0</v>
      </c>
      <c r="S23" s="134">
        <v>0</v>
      </c>
      <c r="T23" s="134">
        <v>0</v>
      </c>
      <c r="U23" s="135">
        <v>0</v>
      </c>
      <c r="V23" s="135">
        <v>5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0">
        <v>5</v>
      </c>
      <c r="AN23" s="133"/>
      <c r="AO23" s="130">
        <v>198</v>
      </c>
      <c r="AP23" s="130">
        <v>203</v>
      </c>
      <c r="AQ23" s="271"/>
      <c r="AR23" s="258"/>
      <c r="AS23" s="272"/>
      <c r="AT23" s="271"/>
      <c r="AU23" s="261"/>
      <c r="AV23" s="261"/>
      <c r="AW23" s="271"/>
      <c r="AX23" s="20">
        <v>1.15740740740741E-05</v>
      </c>
      <c r="BA23" s="137"/>
    </row>
    <row r="24" spans="1:53" ht="15">
      <c r="A24" s="260">
        <v>7</v>
      </c>
      <c r="B24" s="262" t="s">
        <v>174</v>
      </c>
      <c r="C24" s="264"/>
      <c r="D24" s="264">
        <v>38</v>
      </c>
      <c r="E24" s="286">
        <v>10</v>
      </c>
      <c r="F24" s="267">
        <v>10</v>
      </c>
      <c r="G24" s="268">
        <v>18</v>
      </c>
      <c r="H24" s="129"/>
      <c r="I24" s="130">
        <v>1</v>
      </c>
      <c r="J24" s="141"/>
      <c r="K24" s="132"/>
      <c r="L24" s="133"/>
      <c r="M24" s="134">
        <v>0</v>
      </c>
      <c r="N24" s="134">
        <v>0</v>
      </c>
      <c r="O24" s="134">
        <v>0</v>
      </c>
      <c r="P24" s="134">
        <v>0</v>
      </c>
      <c r="Q24" s="134">
        <v>5</v>
      </c>
      <c r="R24" s="134">
        <v>0</v>
      </c>
      <c r="S24" s="134">
        <v>5</v>
      </c>
      <c r="T24" s="134">
        <v>0</v>
      </c>
      <c r="U24" s="134">
        <v>0</v>
      </c>
      <c r="V24" s="288" t="s">
        <v>175</v>
      </c>
      <c r="W24" s="289"/>
      <c r="X24" s="289"/>
      <c r="Y24" s="289"/>
      <c r="Z24" s="289"/>
      <c r="AA24" s="290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0"/>
      <c r="AN24" s="130"/>
      <c r="AO24" s="130"/>
      <c r="AP24" s="130"/>
      <c r="AQ24" s="271">
        <v>206</v>
      </c>
      <c r="AR24" s="258">
        <v>6</v>
      </c>
      <c r="AS24" s="272">
        <f>AQ24/AQ$20*AS$20</f>
        <v>1.035175879396985</v>
      </c>
      <c r="AT24" s="271"/>
      <c r="AU24" s="282">
        <v>1.3642</v>
      </c>
      <c r="AV24" s="260">
        <v>3</v>
      </c>
      <c r="AW24" s="271">
        <v>79</v>
      </c>
      <c r="AX24" s="20">
        <v>1.15740740740741E-05</v>
      </c>
      <c r="AZ24" s="137">
        <v>0.12333333333333334</v>
      </c>
      <c r="BA24" s="137">
        <v>0.0208333333333333</v>
      </c>
    </row>
    <row r="25" spans="1:53" ht="15">
      <c r="A25" s="261"/>
      <c r="B25" s="263"/>
      <c r="C25" s="265"/>
      <c r="D25" s="266"/>
      <c r="E25" s="287"/>
      <c r="F25" s="267"/>
      <c r="G25" s="269"/>
      <c r="H25" s="139"/>
      <c r="I25" s="130">
        <v>2</v>
      </c>
      <c r="J25" s="143"/>
      <c r="K25" s="132"/>
      <c r="L25" s="133"/>
      <c r="M25" s="134">
        <v>0</v>
      </c>
      <c r="N25" s="134">
        <v>0</v>
      </c>
      <c r="O25" s="134">
        <v>0</v>
      </c>
      <c r="P25" s="134">
        <v>0</v>
      </c>
      <c r="Q25" s="134">
        <v>5</v>
      </c>
      <c r="R25" s="134">
        <v>0</v>
      </c>
      <c r="S25" s="134">
        <v>0</v>
      </c>
      <c r="T25" s="134">
        <v>0</v>
      </c>
      <c r="U25" s="134">
        <v>5</v>
      </c>
      <c r="V25" s="134">
        <v>5</v>
      </c>
      <c r="W25" s="134">
        <v>0</v>
      </c>
      <c r="X25" s="134">
        <v>0</v>
      </c>
      <c r="Y25" s="134">
        <v>5</v>
      </c>
      <c r="Z25" s="134">
        <v>0</v>
      </c>
      <c r="AA25" s="134">
        <v>0</v>
      </c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0">
        <v>20</v>
      </c>
      <c r="AN25" s="130"/>
      <c r="AO25" s="130">
        <v>186</v>
      </c>
      <c r="AP25" s="130">
        <v>206</v>
      </c>
      <c r="AQ25" s="271"/>
      <c r="AR25" s="258"/>
      <c r="AS25" s="272"/>
      <c r="AT25" s="271"/>
      <c r="AU25" s="261"/>
      <c r="AV25" s="261"/>
      <c r="AW25" s="271"/>
      <c r="AX25" s="20">
        <v>1.15740740740741E-05</v>
      </c>
      <c r="BA25" s="137"/>
    </row>
    <row r="26" spans="1:53" ht="15">
      <c r="A26" s="260">
        <v>8</v>
      </c>
      <c r="B26" s="276" t="s">
        <v>176</v>
      </c>
      <c r="C26" s="264"/>
      <c r="D26" s="264">
        <v>32</v>
      </c>
      <c r="E26" s="220"/>
      <c r="F26" s="267">
        <v>10</v>
      </c>
      <c r="G26" s="268">
        <v>99</v>
      </c>
      <c r="H26" s="129"/>
      <c r="I26" s="130">
        <v>1</v>
      </c>
      <c r="J26" s="131"/>
      <c r="K26" s="132"/>
      <c r="L26" s="133"/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5</v>
      </c>
      <c r="S26" s="134">
        <v>5</v>
      </c>
      <c r="T26" s="134">
        <v>5</v>
      </c>
      <c r="U26" s="134">
        <v>5</v>
      </c>
      <c r="V26" s="134">
        <v>5</v>
      </c>
      <c r="W26" s="134">
        <v>50</v>
      </c>
      <c r="X26" s="134">
        <v>0</v>
      </c>
      <c r="Y26" s="134">
        <v>5</v>
      </c>
      <c r="Z26" s="134">
        <v>0</v>
      </c>
      <c r="AA26" s="134">
        <v>0</v>
      </c>
      <c r="AB26" s="134"/>
      <c r="AC26" s="134"/>
      <c r="AD26" s="134"/>
      <c r="AE26" s="134"/>
      <c r="AF26" s="134"/>
      <c r="AG26" s="134"/>
      <c r="AH26" s="135"/>
      <c r="AI26" s="135"/>
      <c r="AJ26" s="135"/>
      <c r="AK26" s="135"/>
      <c r="AL26" s="135"/>
      <c r="AM26" s="130">
        <v>80</v>
      </c>
      <c r="AN26" s="130"/>
      <c r="AO26" s="130">
        <v>167</v>
      </c>
      <c r="AP26" s="130">
        <v>247</v>
      </c>
      <c r="AQ26" s="271">
        <v>215</v>
      </c>
      <c r="AR26" s="258">
        <v>7</v>
      </c>
      <c r="AS26" s="272">
        <f>AQ26/AQ$20*AS$20</f>
        <v>1.0804020100502512</v>
      </c>
      <c r="AT26" s="271"/>
      <c r="AU26" s="282">
        <v>1.4238</v>
      </c>
      <c r="AV26" s="260">
        <v>3</v>
      </c>
      <c r="AW26" s="271">
        <v>75</v>
      </c>
      <c r="AX26" s="20"/>
      <c r="BA26" s="137"/>
    </row>
    <row r="27" spans="1:53" ht="15">
      <c r="A27" s="261"/>
      <c r="B27" s="277"/>
      <c r="C27" s="265"/>
      <c r="D27" s="266"/>
      <c r="E27" s="212"/>
      <c r="F27" s="267"/>
      <c r="G27" s="269"/>
      <c r="H27" s="139"/>
      <c r="I27" s="130">
        <v>2</v>
      </c>
      <c r="J27" s="131"/>
      <c r="K27" s="132"/>
      <c r="L27" s="133"/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5</v>
      </c>
      <c r="T27" s="134">
        <v>5</v>
      </c>
      <c r="U27" s="134">
        <v>0</v>
      </c>
      <c r="V27" s="134">
        <v>5</v>
      </c>
      <c r="W27" s="134">
        <v>0</v>
      </c>
      <c r="X27" s="134">
        <v>0</v>
      </c>
      <c r="Y27" s="134">
        <v>5</v>
      </c>
      <c r="Z27" s="134">
        <v>0</v>
      </c>
      <c r="AA27" s="134">
        <v>0</v>
      </c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0">
        <v>20</v>
      </c>
      <c r="AN27" s="130"/>
      <c r="AO27" s="130">
        <v>195</v>
      </c>
      <c r="AP27" s="130">
        <v>215</v>
      </c>
      <c r="AQ27" s="271"/>
      <c r="AR27" s="258"/>
      <c r="AS27" s="272"/>
      <c r="AT27" s="271"/>
      <c r="AU27" s="261"/>
      <c r="AV27" s="261"/>
      <c r="AW27" s="271"/>
      <c r="AX27" s="20"/>
      <c r="BA27" s="137"/>
    </row>
    <row r="28" spans="1:53" ht="15">
      <c r="A28" s="260">
        <v>9</v>
      </c>
      <c r="B28" s="262" t="s">
        <v>177</v>
      </c>
      <c r="C28" s="144"/>
      <c r="D28" s="264">
        <v>15</v>
      </c>
      <c r="E28" s="220"/>
      <c r="F28" s="128"/>
      <c r="G28" s="140"/>
      <c r="H28" s="140"/>
      <c r="I28" s="130">
        <v>1</v>
      </c>
      <c r="J28" s="131"/>
      <c r="K28" s="132"/>
      <c r="L28" s="133"/>
      <c r="M28" s="134">
        <v>5</v>
      </c>
      <c r="N28" s="134">
        <v>0</v>
      </c>
      <c r="O28" s="135">
        <v>0</v>
      </c>
      <c r="P28" s="135">
        <v>5</v>
      </c>
      <c r="Q28" s="135">
        <v>0</v>
      </c>
      <c r="R28" s="134">
        <v>5</v>
      </c>
      <c r="S28" s="134">
        <v>5</v>
      </c>
      <c r="T28" s="134">
        <v>5</v>
      </c>
      <c r="U28" s="135">
        <v>0</v>
      </c>
      <c r="V28" s="135">
        <v>50</v>
      </c>
      <c r="W28" s="134">
        <v>50</v>
      </c>
      <c r="X28" s="134">
        <v>5</v>
      </c>
      <c r="Y28" s="134">
        <v>50</v>
      </c>
      <c r="Z28" s="134">
        <v>0</v>
      </c>
      <c r="AA28" s="134">
        <v>0</v>
      </c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0">
        <v>180</v>
      </c>
      <c r="AN28" s="133"/>
      <c r="AO28" s="130">
        <v>173</v>
      </c>
      <c r="AP28" s="130">
        <v>353</v>
      </c>
      <c r="AQ28" s="260">
        <v>243</v>
      </c>
      <c r="AR28" s="280">
        <v>9</v>
      </c>
      <c r="AS28" s="136"/>
      <c r="AT28" s="130"/>
      <c r="AU28" s="282">
        <v>1.6092</v>
      </c>
      <c r="AV28" s="260"/>
      <c r="AW28" s="260">
        <v>69</v>
      </c>
      <c r="AX28" s="20"/>
      <c r="BA28" s="137"/>
    </row>
    <row r="29" spans="1:53" ht="15">
      <c r="A29" s="261"/>
      <c r="B29" s="263"/>
      <c r="C29" s="144"/>
      <c r="D29" s="266"/>
      <c r="E29" s="212"/>
      <c r="F29" s="128"/>
      <c r="G29" s="140"/>
      <c r="H29" s="140"/>
      <c r="I29" s="130">
        <v>2</v>
      </c>
      <c r="J29" s="131"/>
      <c r="K29" s="132"/>
      <c r="L29" s="133"/>
      <c r="M29" s="134">
        <v>0</v>
      </c>
      <c r="N29" s="134">
        <v>0</v>
      </c>
      <c r="O29" s="135">
        <v>0</v>
      </c>
      <c r="P29" s="135">
        <v>0</v>
      </c>
      <c r="Q29" s="135">
        <v>0</v>
      </c>
      <c r="R29" s="134">
        <v>5</v>
      </c>
      <c r="S29" s="134">
        <v>0</v>
      </c>
      <c r="T29" s="134">
        <v>0</v>
      </c>
      <c r="U29" s="135">
        <v>0</v>
      </c>
      <c r="V29" s="135">
        <v>5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0">
        <v>10</v>
      </c>
      <c r="AN29" s="133"/>
      <c r="AO29" s="130">
        <v>233</v>
      </c>
      <c r="AP29" s="130">
        <v>243</v>
      </c>
      <c r="AQ29" s="261"/>
      <c r="AR29" s="281"/>
      <c r="AS29" s="136"/>
      <c r="AT29" s="130"/>
      <c r="AU29" s="187"/>
      <c r="AV29" s="187"/>
      <c r="AW29" s="261"/>
      <c r="AX29" s="20"/>
      <c r="BA29" s="137"/>
    </row>
    <row r="30" spans="1:53" ht="15">
      <c r="A30" s="260">
        <v>10</v>
      </c>
      <c r="B30" s="262" t="s">
        <v>178</v>
      </c>
      <c r="C30" s="144"/>
      <c r="D30" s="264">
        <v>18</v>
      </c>
      <c r="E30" s="220"/>
      <c r="F30" s="128"/>
      <c r="G30" s="140"/>
      <c r="H30" s="140"/>
      <c r="I30" s="130">
        <v>1</v>
      </c>
      <c r="J30" s="131"/>
      <c r="K30" s="132"/>
      <c r="L30" s="133"/>
      <c r="M30" s="134">
        <v>0</v>
      </c>
      <c r="N30" s="134">
        <v>0</v>
      </c>
      <c r="O30" s="135">
        <v>0</v>
      </c>
      <c r="P30" s="135">
        <v>0</v>
      </c>
      <c r="Q30" s="135">
        <v>0</v>
      </c>
      <c r="R30" s="134">
        <v>0</v>
      </c>
      <c r="S30" s="134">
        <v>0</v>
      </c>
      <c r="T30" s="134">
        <v>0</v>
      </c>
      <c r="U30" s="135">
        <v>0</v>
      </c>
      <c r="V30" s="135">
        <v>50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0">
        <v>50</v>
      </c>
      <c r="AN30" s="133"/>
      <c r="AO30" s="130">
        <v>221</v>
      </c>
      <c r="AP30" s="130">
        <v>271</v>
      </c>
      <c r="AQ30" s="260">
        <v>264</v>
      </c>
      <c r="AR30" s="280">
        <v>10</v>
      </c>
      <c r="AS30" s="136"/>
      <c r="AT30" s="130"/>
      <c r="AU30" s="282">
        <v>1.7483</v>
      </c>
      <c r="AV30" s="260"/>
      <c r="AW30" s="260">
        <v>66</v>
      </c>
      <c r="AX30" s="20"/>
      <c r="BA30" s="137"/>
    </row>
    <row r="31" spans="1:53" ht="15">
      <c r="A31" s="261"/>
      <c r="B31" s="263"/>
      <c r="C31" s="144"/>
      <c r="D31" s="266"/>
      <c r="E31" s="212"/>
      <c r="F31" s="128"/>
      <c r="G31" s="140"/>
      <c r="H31" s="140"/>
      <c r="I31" s="130">
        <v>2</v>
      </c>
      <c r="J31" s="131"/>
      <c r="K31" s="132"/>
      <c r="L31" s="133"/>
      <c r="M31" s="134">
        <v>0</v>
      </c>
      <c r="N31" s="134">
        <v>0</v>
      </c>
      <c r="O31" s="135">
        <v>0</v>
      </c>
      <c r="P31" s="135">
        <v>0</v>
      </c>
      <c r="Q31" s="135">
        <v>0</v>
      </c>
      <c r="R31" s="134">
        <v>0</v>
      </c>
      <c r="S31" s="134">
        <v>0</v>
      </c>
      <c r="T31" s="134">
        <v>0</v>
      </c>
      <c r="U31" s="135">
        <v>0</v>
      </c>
      <c r="V31" s="135">
        <v>0</v>
      </c>
      <c r="W31" s="134">
        <v>50</v>
      </c>
      <c r="X31" s="134">
        <v>5</v>
      </c>
      <c r="Y31" s="134">
        <v>0</v>
      </c>
      <c r="Z31" s="134">
        <v>0</v>
      </c>
      <c r="AA31" s="134">
        <v>0</v>
      </c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0">
        <v>55</v>
      </c>
      <c r="AN31" s="133"/>
      <c r="AO31" s="130">
        <v>209</v>
      </c>
      <c r="AP31" s="130">
        <v>264</v>
      </c>
      <c r="AQ31" s="261"/>
      <c r="AR31" s="281"/>
      <c r="AS31" s="136"/>
      <c r="AT31" s="130"/>
      <c r="AU31" s="187"/>
      <c r="AV31" s="187"/>
      <c r="AW31" s="261"/>
      <c r="AX31" s="20"/>
      <c r="BA31" s="137"/>
    </row>
    <row r="32" spans="1:53" ht="15">
      <c r="A32" s="260">
        <v>11</v>
      </c>
      <c r="B32" s="262" t="s">
        <v>179</v>
      </c>
      <c r="C32" s="144"/>
      <c r="D32" s="264">
        <v>5</v>
      </c>
      <c r="E32" s="291">
        <v>10</v>
      </c>
      <c r="F32" s="128"/>
      <c r="G32" s="140"/>
      <c r="H32" s="140"/>
      <c r="I32" s="130">
        <v>1</v>
      </c>
      <c r="J32" s="131"/>
      <c r="K32" s="132"/>
      <c r="L32" s="133"/>
      <c r="M32" s="134">
        <v>5</v>
      </c>
      <c r="N32" s="134">
        <v>0</v>
      </c>
      <c r="O32" s="135">
        <v>0</v>
      </c>
      <c r="P32" s="135">
        <v>0</v>
      </c>
      <c r="Q32" s="135">
        <v>50</v>
      </c>
      <c r="R32" s="134">
        <v>0</v>
      </c>
      <c r="S32" s="134">
        <v>50</v>
      </c>
      <c r="T32" s="134">
        <v>0</v>
      </c>
      <c r="U32" s="135">
        <v>0</v>
      </c>
      <c r="V32" s="135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0">
        <v>105</v>
      </c>
      <c r="AN32" s="133"/>
      <c r="AO32" s="130">
        <v>162</v>
      </c>
      <c r="AP32" s="130">
        <v>267</v>
      </c>
      <c r="AQ32" s="260">
        <v>267</v>
      </c>
      <c r="AR32" s="280">
        <v>11</v>
      </c>
      <c r="AS32" s="136"/>
      <c r="AT32" s="130"/>
      <c r="AU32" s="282">
        <v>1.7682</v>
      </c>
      <c r="AV32" s="260"/>
      <c r="AW32" s="260">
        <v>63</v>
      </c>
      <c r="AX32" s="20"/>
      <c r="BA32" s="137"/>
    </row>
    <row r="33" spans="1:53" ht="15">
      <c r="A33" s="261"/>
      <c r="B33" s="263"/>
      <c r="C33" s="144"/>
      <c r="D33" s="266"/>
      <c r="E33" s="212"/>
      <c r="F33" s="128"/>
      <c r="G33" s="140"/>
      <c r="H33" s="140"/>
      <c r="I33" s="130">
        <v>2</v>
      </c>
      <c r="J33" s="131"/>
      <c r="K33" s="132"/>
      <c r="L33" s="133"/>
      <c r="M33" s="134">
        <v>5</v>
      </c>
      <c r="N33" s="134">
        <v>0</v>
      </c>
      <c r="O33" s="135">
        <v>0</v>
      </c>
      <c r="P33" s="135">
        <v>0</v>
      </c>
      <c r="Q33" s="135">
        <v>0</v>
      </c>
      <c r="R33" s="134">
        <v>5</v>
      </c>
      <c r="S33" s="134">
        <v>0</v>
      </c>
      <c r="T33" s="134">
        <v>0</v>
      </c>
      <c r="U33" s="135">
        <v>0</v>
      </c>
      <c r="V33" s="135">
        <v>0</v>
      </c>
      <c r="W33" s="134">
        <v>50</v>
      </c>
      <c r="X33" s="134">
        <v>5</v>
      </c>
      <c r="Y33" s="134">
        <v>0</v>
      </c>
      <c r="Z33" s="134">
        <v>5</v>
      </c>
      <c r="AA33" s="134">
        <v>0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0">
        <v>70</v>
      </c>
      <c r="AN33" s="133"/>
      <c r="AO33" s="130">
        <v>217</v>
      </c>
      <c r="AP33" s="130">
        <v>287</v>
      </c>
      <c r="AQ33" s="261"/>
      <c r="AR33" s="281"/>
      <c r="AS33" s="136"/>
      <c r="AT33" s="130"/>
      <c r="AU33" s="187"/>
      <c r="AV33" s="187"/>
      <c r="AW33" s="261"/>
      <c r="AX33" s="20"/>
      <c r="BA33" s="137"/>
    </row>
    <row r="34" spans="1:53" ht="15">
      <c r="A34" s="260">
        <v>12</v>
      </c>
      <c r="B34" s="262" t="s">
        <v>180</v>
      </c>
      <c r="C34" s="144"/>
      <c r="D34" s="264">
        <v>43</v>
      </c>
      <c r="E34" s="220"/>
      <c r="F34" s="128"/>
      <c r="G34" s="140"/>
      <c r="H34" s="140"/>
      <c r="I34" s="130">
        <v>1</v>
      </c>
      <c r="J34" s="131"/>
      <c r="K34" s="132"/>
      <c r="L34" s="133"/>
      <c r="M34" s="134">
        <v>0</v>
      </c>
      <c r="N34" s="134">
        <v>0</v>
      </c>
      <c r="O34" s="135">
        <v>0</v>
      </c>
      <c r="P34" s="135">
        <v>0</v>
      </c>
      <c r="Q34" s="135">
        <v>0</v>
      </c>
      <c r="R34" s="134">
        <v>0</v>
      </c>
      <c r="S34" s="134">
        <v>0</v>
      </c>
      <c r="T34" s="134">
        <v>0</v>
      </c>
      <c r="U34" s="135">
        <v>0</v>
      </c>
      <c r="V34" s="135">
        <v>5</v>
      </c>
      <c r="W34" s="134">
        <v>50</v>
      </c>
      <c r="X34" s="134">
        <v>5</v>
      </c>
      <c r="Y34" s="134">
        <v>0</v>
      </c>
      <c r="Z34" s="134">
        <v>0</v>
      </c>
      <c r="AA34" s="134">
        <v>0</v>
      </c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0">
        <v>60</v>
      </c>
      <c r="AN34" s="133"/>
      <c r="AO34" s="130">
        <v>294</v>
      </c>
      <c r="AP34" s="130">
        <v>354</v>
      </c>
      <c r="AQ34" s="260">
        <v>281</v>
      </c>
      <c r="AR34" s="280">
        <v>12</v>
      </c>
      <c r="AS34" s="136"/>
      <c r="AT34" s="130"/>
      <c r="AU34" s="273">
        <v>1.86</v>
      </c>
      <c r="AV34" s="260"/>
      <c r="AW34" s="260">
        <v>60</v>
      </c>
      <c r="AX34" s="20"/>
      <c r="BA34" s="137"/>
    </row>
    <row r="35" spans="1:53" ht="15">
      <c r="A35" s="261"/>
      <c r="B35" s="263"/>
      <c r="C35" s="144"/>
      <c r="D35" s="266"/>
      <c r="E35" s="212"/>
      <c r="F35" s="128"/>
      <c r="G35" s="140"/>
      <c r="H35" s="140"/>
      <c r="I35" s="130">
        <v>2</v>
      </c>
      <c r="J35" s="131"/>
      <c r="K35" s="132"/>
      <c r="L35" s="133"/>
      <c r="M35" s="134">
        <v>0</v>
      </c>
      <c r="N35" s="134">
        <v>0</v>
      </c>
      <c r="O35" s="135">
        <v>0</v>
      </c>
      <c r="P35" s="135">
        <v>0</v>
      </c>
      <c r="Q35" s="135">
        <v>0</v>
      </c>
      <c r="R35" s="134">
        <v>0</v>
      </c>
      <c r="S35" s="134">
        <v>0</v>
      </c>
      <c r="T35" s="134">
        <v>0</v>
      </c>
      <c r="U35" s="135">
        <v>0</v>
      </c>
      <c r="V35" s="135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0">
        <v>0</v>
      </c>
      <c r="AN35" s="133"/>
      <c r="AO35" s="130">
        <v>281</v>
      </c>
      <c r="AP35" s="130">
        <v>281</v>
      </c>
      <c r="AQ35" s="261"/>
      <c r="AR35" s="281"/>
      <c r="AS35" s="136"/>
      <c r="AT35" s="130"/>
      <c r="AU35" s="187"/>
      <c r="AV35" s="187"/>
      <c r="AW35" s="261"/>
      <c r="AX35" s="20"/>
      <c r="BA35" s="137"/>
    </row>
    <row r="36" spans="1:53" ht="15">
      <c r="A36" s="260">
        <v>13</v>
      </c>
      <c r="B36" s="276" t="s">
        <v>181</v>
      </c>
      <c r="C36" s="285"/>
      <c r="D36" s="264">
        <v>14</v>
      </c>
      <c r="E36" s="220">
        <v>10</v>
      </c>
      <c r="F36" s="267">
        <v>10</v>
      </c>
      <c r="G36" s="268">
        <v>21</v>
      </c>
      <c r="H36" s="129"/>
      <c r="I36" s="130">
        <v>1</v>
      </c>
      <c r="J36" s="131"/>
      <c r="K36" s="132"/>
      <c r="L36" s="133"/>
      <c r="M36" s="146">
        <v>5</v>
      </c>
      <c r="N36" s="146">
        <v>5</v>
      </c>
      <c r="O36" s="146">
        <v>0</v>
      </c>
      <c r="P36" s="146">
        <v>5</v>
      </c>
      <c r="Q36" s="146">
        <v>0</v>
      </c>
      <c r="R36" s="146">
        <v>5</v>
      </c>
      <c r="S36" s="146">
        <v>0</v>
      </c>
      <c r="T36" s="146">
        <v>50</v>
      </c>
      <c r="U36" s="146">
        <v>50</v>
      </c>
      <c r="V36" s="146">
        <v>5</v>
      </c>
      <c r="W36" s="146">
        <v>50</v>
      </c>
      <c r="X36" s="146">
        <v>0</v>
      </c>
      <c r="Y36" s="146">
        <v>50</v>
      </c>
      <c r="Z36" s="146">
        <v>5</v>
      </c>
      <c r="AA36" s="146">
        <v>0</v>
      </c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30">
        <v>230</v>
      </c>
      <c r="AN36" s="133"/>
      <c r="AO36" s="130">
        <v>196</v>
      </c>
      <c r="AP36" s="130">
        <v>426</v>
      </c>
      <c r="AQ36" s="271">
        <v>352</v>
      </c>
      <c r="AR36" s="258">
        <v>13</v>
      </c>
      <c r="AS36" s="272">
        <f>AQ36/AQ$20*AS$20</f>
        <v>1.7688442211055277</v>
      </c>
      <c r="AT36" s="271"/>
      <c r="AU36" s="282">
        <v>2.3311</v>
      </c>
      <c r="AV36" s="260"/>
      <c r="AW36" s="271">
        <v>57</v>
      </c>
      <c r="AX36" s="20">
        <v>1.15740740740741E-05</v>
      </c>
      <c r="BA36" s="137"/>
    </row>
    <row r="37" spans="1:53" ht="15">
      <c r="A37" s="261"/>
      <c r="B37" s="277"/>
      <c r="C37" s="285"/>
      <c r="D37" s="266"/>
      <c r="E37" s="212"/>
      <c r="F37" s="267"/>
      <c r="G37" s="269"/>
      <c r="H37" s="139"/>
      <c r="I37" s="130">
        <v>2</v>
      </c>
      <c r="J37" s="131"/>
      <c r="K37" s="132"/>
      <c r="L37" s="133"/>
      <c r="M37" s="146">
        <v>5</v>
      </c>
      <c r="N37" s="146">
        <v>0</v>
      </c>
      <c r="O37" s="134">
        <v>0</v>
      </c>
      <c r="P37" s="134">
        <v>0</v>
      </c>
      <c r="Q37" s="134">
        <v>0</v>
      </c>
      <c r="R37" s="134">
        <v>5</v>
      </c>
      <c r="S37" s="134">
        <v>0</v>
      </c>
      <c r="T37" s="134">
        <v>50</v>
      </c>
      <c r="U37" s="134">
        <v>50</v>
      </c>
      <c r="V37" s="134">
        <v>5</v>
      </c>
      <c r="W37" s="134">
        <v>50</v>
      </c>
      <c r="X37" s="134">
        <v>5</v>
      </c>
      <c r="Y37" s="134">
        <v>0</v>
      </c>
      <c r="Z37" s="134">
        <v>5</v>
      </c>
      <c r="AA37" s="134">
        <v>0</v>
      </c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0">
        <v>175</v>
      </c>
      <c r="AN37" s="133"/>
      <c r="AO37" s="130">
        <v>187</v>
      </c>
      <c r="AP37" s="130">
        <v>362</v>
      </c>
      <c r="AQ37" s="271"/>
      <c r="AR37" s="258"/>
      <c r="AS37" s="272"/>
      <c r="AT37" s="271"/>
      <c r="AU37" s="261"/>
      <c r="AV37" s="261"/>
      <c r="AW37" s="271"/>
      <c r="AX37" s="20">
        <v>1.15740740740741E-05</v>
      </c>
      <c r="AZ37" s="137">
        <v>0.13936342592592593</v>
      </c>
      <c r="BA37" s="137">
        <v>0.0208333333333333</v>
      </c>
    </row>
    <row r="38" spans="1:53" ht="38.25">
      <c r="A38" s="260">
        <v>7</v>
      </c>
      <c r="B38" s="147" t="s">
        <v>182</v>
      </c>
      <c r="C38" s="148"/>
      <c r="D38" s="149"/>
      <c r="E38" s="150" t="s">
        <v>183</v>
      </c>
      <c r="F38" s="267"/>
      <c r="G38" s="151">
        <v>47</v>
      </c>
      <c r="H38" s="151"/>
      <c r="I38" s="152">
        <v>1</v>
      </c>
      <c r="J38" s="131">
        <v>0.104166666666667</v>
      </c>
      <c r="K38" s="132">
        <f>AZ38-BA38</f>
        <v>-0.0208333333333333</v>
      </c>
      <c r="L38" s="133">
        <f>K38-J38</f>
        <v>-0.1250000000000003</v>
      </c>
      <c r="M38" s="292" t="s">
        <v>184</v>
      </c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152">
        <f>SUM(M38:AL38)</f>
        <v>0</v>
      </c>
      <c r="AN38" s="153">
        <f>AM38*AX38</f>
        <v>0</v>
      </c>
      <c r="AO38" s="153"/>
      <c r="AP38" s="153"/>
      <c r="AQ38" s="294"/>
      <c r="AR38" s="258"/>
      <c r="AS38" s="272"/>
      <c r="AT38" s="271"/>
      <c r="AU38" s="130"/>
      <c r="AV38" s="130"/>
      <c r="AW38" s="271"/>
      <c r="AX38" s="20">
        <v>1.15740740740741E-05</v>
      </c>
      <c r="BA38" s="137">
        <v>0.0208333333333333</v>
      </c>
    </row>
    <row r="39" spans="1:53" ht="15.75">
      <c r="A39" s="261"/>
      <c r="B39" s="154"/>
      <c r="C39" s="148"/>
      <c r="D39" s="155"/>
      <c r="E39" s="156"/>
      <c r="F39" s="267"/>
      <c r="G39" s="157"/>
      <c r="H39" s="157"/>
      <c r="I39" s="152">
        <v>2</v>
      </c>
      <c r="J39" s="131"/>
      <c r="K39" s="132">
        <f>AZ39-BA39</f>
        <v>-0.0208333333333333</v>
      </c>
      <c r="L39" s="133">
        <f>K39-J39</f>
        <v>-0.0208333333333333</v>
      </c>
      <c r="M39" s="292" t="s">
        <v>184</v>
      </c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152">
        <f>SUM(M39:AL39)</f>
        <v>0</v>
      </c>
      <c r="AN39" s="153">
        <f>AM39*AX39</f>
        <v>0</v>
      </c>
      <c r="AO39" s="153"/>
      <c r="AP39" s="153"/>
      <c r="AQ39" s="294"/>
      <c r="AR39" s="258"/>
      <c r="AS39" s="272"/>
      <c r="AT39" s="271"/>
      <c r="AU39" s="130"/>
      <c r="AV39" s="130"/>
      <c r="AW39" s="271"/>
      <c r="AX39" s="20">
        <v>1.15740740740741E-05</v>
      </c>
      <c r="BA39" s="137">
        <v>0.0208333333333333</v>
      </c>
    </row>
    <row r="40" spans="1:53" ht="15.75">
      <c r="A40" s="260">
        <v>8</v>
      </c>
      <c r="B40" s="147" t="s">
        <v>185</v>
      </c>
      <c r="C40" s="285"/>
      <c r="D40" s="127"/>
      <c r="E40" s="158" t="s">
        <v>186</v>
      </c>
      <c r="F40" s="267"/>
      <c r="G40" s="151">
        <v>90</v>
      </c>
      <c r="H40" s="151"/>
      <c r="I40" s="152">
        <v>1</v>
      </c>
      <c r="J40" s="141">
        <v>0.10625</v>
      </c>
      <c r="K40" s="132">
        <f>AZ40-BA40</f>
        <v>-0.0208333333333333</v>
      </c>
      <c r="L40" s="133">
        <f>K40-J40</f>
        <v>-0.1270833333333333</v>
      </c>
      <c r="M40" s="292" t="s">
        <v>184</v>
      </c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152">
        <f>SUM(M40:AL40)</f>
        <v>0</v>
      </c>
      <c r="AN40" s="153">
        <f>AM40*AX40</f>
        <v>0</v>
      </c>
      <c r="AO40" s="153"/>
      <c r="AP40" s="153"/>
      <c r="AQ40" s="294"/>
      <c r="AR40" s="258"/>
      <c r="AS40" s="272"/>
      <c r="AT40" s="271"/>
      <c r="AU40" s="130"/>
      <c r="AV40" s="130"/>
      <c r="AW40" s="271"/>
      <c r="AX40" s="20">
        <v>1.15740740740741E-05</v>
      </c>
      <c r="BA40" s="137">
        <v>0.0208333333333333</v>
      </c>
    </row>
    <row r="41" spans="1:53" ht="15.75">
      <c r="A41" s="261"/>
      <c r="B41" s="154"/>
      <c r="C41" s="285"/>
      <c r="D41" s="138"/>
      <c r="E41" s="159"/>
      <c r="F41" s="267"/>
      <c r="G41" s="157"/>
      <c r="H41" s="157"/>
      <c r="I41" s="152">
        <v>2</v>
      </c>
      <c r="J41" s="143"/>
      <c r="K41" s="132">
        <f>AZ41-BA41</f>
        <v>-0.0208333333333333</v>
      </c>
      <c r="L41" s="133">
        <f>K41-J41</f>
        <v>-0.0208333333333333</v>
      </c>
      <c r="M41" s="292" t="s">
        <v>184</v>
      </c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152">
        <f>SUM(M41:AL41)</f>
        <v>0</v>
      </c>
      <c r="AN41" s="153">
        <f>AM41*AX41</f>
        <v>0</v>
      </c>
      <c r="AO41" s="153"/>
      <c r="AP41" s="153"/>
      <c r="AQ41" s="294"/>
      <c r="AR41" s="258"/>
      <c r="AS41" s="272"/>
      <c r="AT41" s="271"/>
      <c r="AU41" s="130"/>
      <c r="AV41" s="130"/>
      <c r="AW41" s="271"/>
      <c r="AX41" s="20">
        <v>1.15740740740741E-05</v>
      </c>
      <c r="BA41" s="137">
        <v>0.0208333333333333</v>
      </c>
    </row>
    <row r="43" spans="1:5" ht="14.25">
      <c r="A43" s="21" t="s">
        <v>187</v>
      </c>
      <c r="E43" s="22"/>
    </row>
    <row r="44" ht="14.25">
      <c r="A44" s="21"/>
    </row>
    <row r="45" ht="14.25">
      <c r="A45" s="23" t="s">
        <v>188</v>
      </c>
    </row>
    <row r="47" spans="1:54" ht="14.2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</row>
  </sheetData>
  <sheetProtection/>
  <mergeCells count="205">
    <mergeCell ref="AT40:AT41"/>
    <mergeCell ref="AW40:AW41"/>
    <mergeCell ref="M41:AL41"/>
    <mergeCell ref="AT38:AT39"/>
    <mergeCell ref="AW38:AW39"/>
    <mergeCell ref="M39:AL39"/>
    <mergeCell ref="AQ40:AQ41"/>
    <mergeCell ref="AR40:AR41"/>
    <mergeCell ref="AS40:AS41"/>
    <mergeCell ref="AR38:AR39"/>
    <mergeCell ref="A38:A39"/>
    <mergeCell ref="F38:F39"/>
    <mergeCell ref="M38:AL38"/>
    <mergeCell ref="AQ38:AQ39"/>
    <mergeCell ref="A40:A41"/>
    <mergeCell ref="C40:C41"/>
    <mergeCell ref="F40:F41"/>
    <mergeCell ref="M40:AL40"/>
    <mergeCell ref="AV36:AV37"/>
    <mergeCell ref="AW36:AW37"/>
    <mergeCell ref="AV34:AV35"/>
    <mergeCell ref="AW34:AW35"/>
    <mergeCell ref="AS38:AS39"/>
    <mergeCell ref="AR36:AR37"/>
    <mergeCell ref="AS36:AS37"/>
    <mergeCell ref="AT36:AT37"/>
    <mergeCell ref="AU34:AU35"/>
    <mergeCell ref="E36:E37"/>
    <mergeCell ref="F36:F37"/>
    <mergeCell ref="G36:G37"/>
    <mergeCell ref="AQ36:AQ37"/>
    <mergeCell ref="A36:A37"/>
    <mergeCell ref="B36:B37"/>
    <mergeCell ref="C36:C37"/>
    <mergeCell ref="D36:D37"/>
    <mergeCell ref="AU36:AU37"/>
    <mergeCell ref="A34:A35"/>
    <mergeCell ref="B34:B35"/>
    <mergeCell ref="D34:D35"/>
    <mergeCell ref="E34:E35"/>
    <mergeCell ref="AQ34:AQ35"/>
    <mergeCell ref="AR34:AR35"/>
    <mergeCell ref="A32:A33"/>
    <mergeCell ref="B32:B33"/>
    <mergeCell ref="D32:D33"/>
    <mergeCell ref="E32:E33"/>
    <mergeCell ref="AU32:AU33"/>
    <mergeCell ref="AV32:AV33"/>
    <mergeCell ref="A30:A31"/>
    <mergeCell ref="B30:B31"/>
    <mergeCell ref="D30:D31"/>
    <mergeCell ref="E30:E31"/>
    <mergeCell ref="AQ30:AQ31"/>
    <mergeCell ref="AR30:AR31"/>
    <mergeCell ref="AV30:AV31"/>
    <mergeCell ref="AW30:AW31"/>
    <mergeCell ref="AV26:AV27"/>
    <mergeCell ref="AW26:AW27"/>
    <mergeCell ref="AQ32:AQ33"/>
    <mergeCell ref="AR32:AR33"/>
    <mergeCell ref="AW28:AW29"/>
    <mergeCell ref="AU30:AU31"/>
    <mergeCell ref="AW32:AW33"/>
    <mergeCell ref="AQ28:AQ29"/>
    <mergeCell ref="AR28:AR29"/>
    <mergeCell ref="AU28:AU29"/>
    <mergeCell ref="AV28:AV29"/>
    <mergeCell ref="A28:A29"/>
    <mergeCell ref="B28:B29"/>
    <mergeCell ref="D28:D29"/>
    <mergeCell ref="E28:E29"/>
    <mergeCell ref="F24:F25"/>
    <mergeCell ref="G24:G25"/>
    <mergeCell ref="AT26:AT27"/>
    <mergeCell ref="AU26:AU27"/>
    <mergeCell ref="AT24:AT25"/>
    <mergeCell ref="AU24:AU25"/>
    <mergeCell ref="G26:G27"/>
    <mergeCell ref="AQ26:AQ27"/>
    <mergeCell ref="AR26:AR27"/>
    <mergeCell ref="AS26:AS27"/>
    <mergeCell ref="A26:A27"/>
    <mergeCell ref="B26:B27"/>
    <mergeCell ref="C26:C27"/>
    <mergeCell ref="D26:D27"/>
    <mergeCell ref="E26:E27"/>
    <mergeCell ref="F26:F27"/>
    <mergeCell ref="V24:AA24"/>
    <mergeCell ref="AQ24:AQ25"/>
    <mergeCell ref="AR24:AR25"/>
    <mergeCell ref="AS24:AS25"/>
    <mergeCell ref="AV24:AV25"/>
    <mergeCell ref="AW24:AW25"/>
    <mergeCell ref="AW22:AW23"/>
    <mergeCell ref="A24:A25"/>
    <mergeCell ref="B24:B25"/>
    <mergeCell ref="C24:C25"/>
    <mergeCell ref="D24:D25"/>
    <mergeCell ref="E24:E25"/>
    <mergeCell ref="AS22:AS23"/>
    <mergeCell ref="AT22:AT23"/>
    <mergeCell ref="AU22:AU23"/>
    <mergeCell ref="AV22:AV23"/>
    <mergeCell ref="AW20:AW21"/>
    <mergeCell ref="A22:A23"/>
    <mergeCell ref="B22:B23"/>
    <mergeCell ref="C22:C23"/>
    <mergeCell ref="D22:D23"/>
    <mergeCell ref="E22:E23"/>
    <mergeCell ref="F22:F23"/>
    <mergeCell ref="G22:G23"/>
    <mergeCell ref="AQ22:AQ23"/>
    <mergeCell ref="AR22:AR23"/>
    <mergeCell ref="AU20:AU21"/>
    <mergeCell ref="AV20:AV21"/>
    <mergeCell ref="AU18:AU19"/>
    <mergeCell ref="AV18:AV19"/>
    <mergeCell ref="AQ20:AQ21"/>
    <mergeCell ref="AR20:AR21"/>
    <mergeCell ref="AS20:AS21"/>
    <mergeCell ref="AT20:AT21"/>
    <mergeCell ref="AW18:AW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AT16:AT17"/>
    <mergeCell ref="AU16:AU17"/>
    <mergeCell ref="AV16:AV17"/>
    <mergeCell ref="AQ18:AQ19"/>
    <mergeCell ref="AR18:AR19"/>
    <mergeCell ref="AS18:AS19"/>
    <mergeCell ref="AT18:AT19"/>
    <mergeCell ref="G16:G17"/>
    <mergeCell ref="AQ16:AQ17"/>
    <mergeCell ref="AR16:AR17"/>
    <mergeCell ref="AW16:AW17"/>
    <mergeCell ref="A18:A19"/>
    <mergeCell ref="B18:B19"/>
    <mergeCell ref="C18:C19"/>
    <mergeCell ref="D18:D19"/>
    <mergeCell ref="E18:E19"/>
    <mergeCell ref="AS16:AS17"/>
    <mergeCell ref="AR14:AR15"/>
    <mergeCell ref="AU14:AU15"/>
    <mergeCell ref="AV14:AV15"/>
    <mergeCell ref="AW14:AW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AQ14:AQ15"/>
    <mergeCell ref="AU12:AU13"/>
    <mergeCell ref="AV12:AV13"/>
    <mergeCell ref="AW10:AW11"/>
    <mergeCell ref="AY10:AY11"/>
    <mergeCell ref="AQ12:AQ13"/>
    <mergeCell ref="AR12:AR13"/>
    <mergeCell ref="AS12:AS13"/>
    <mergeCell ref="AT12:AT13"/>
    <mergeCell ref="AW12:AW13"/>
    <mergeCell ref="AZ10:AZ11"/>
    <mergeCell ref="A12:A13"/>
    <mergeCell ref="B12:B13"/>
    <mergeCell ref="C12:C13"/>
    <mergeCell ref="D12:D13"/>
    <mergeCell ref="E12:E13"/>
    <mergeCell ref="F12:F13"/>
    <mergeCell ref="G12:G13"/>
    <mergeCell ref="AO10:AQ10"/>
    <mergeCell ref="AR10:AR11"/>
    <mergeCell ref="J10:J11"/>
    <mergeCell ref="K10:K11"/>
    <mergeCell ref="AS10:AS11"/>
    <mergeCell ref="AT10:AT11"/>
    <mergeCell ref="AU10:AU11"/>
    <mergeCell ref="AV10:AV11"/>
    <mergeCell ref="L10:L11"/>
    <mergeCell ref="M10:AM10"/>
    <mergeCell ref="A10:A11"/>
    <mergeCell ref="B10:B11"/>
    <mergeCell ref="C10:C11"/>
    <mergeCell ref="D10:D11"/>
    <mergeCell ref="E10:E11"/>
    <mergeCell ref="F10:F11"/>
    <mergeCell ref="G10:G11"/>
    <mergeCell ref="I10:I11"/>
    <mergeCell ref="A5:AR5"/>
    <mergeCell ref="A6:E6"/>
    <mergeCell ref="A1:AR1"/>
    <mergeCell ref="A2:AR2"/>
    <mergeCell ref="AM3:AW3"/>
    <mergeCell ref="A4:A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Ткаченко</dc:creator>
  <cp:keywords/>
  <dc:description/>
  <cp:lastModifiedBy>214</cp:lastModifiedBy>
  <cp:lastPrinted>2014-09-07T10:26:50Z</cp:lastPrinted>
  <dcterms:created xsi:type="dcterms:W3CDTF">2012-04-21T12:24:43Z</dcterms:created>
  <dcterms:modified xsi:type="dcterms:W3CDTF">2016-10-10T04:17:15Z</dcterms:modified>
  <cp:category/>
  <cp:version/>
  <cp:contentType/>
  <cp:contentStatus/>
</cp:coreProperties>
</file>